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DILON\DOCS\IMPORTAÇÕES HOSTMUNDO\ALCABOS\"/>
    </mc:Choice>
  </mc:AlternateContent>
  <bookViews>
    <workbookView xWindow="0" yWindow="0" windowWidth="19200" windowHeight="11370"/>
  </bookViews>
  <sheets>
    <sheet name="PRODUTOS" sheetId="1" r:id="rId1"/>
  </sheets>
  <definedNames>
    <definedName name="_xlnm.Database">PRODUTOS!$A$1:$AA$3359</definedName>
  </definedNames>
  <calcPr calcId="162913"/>
</workbook>
</file>

<file path=xl/calcChain.xml><?xml version="1.0" encoding="utf-8"?>
<calcChain xmlns="http://schemas.openxmlformats.org/spreadsheetml/2006/main">
  <c r="O59" i="1" l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58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M144" i="1" s="1"/>
  <c r="N145" i="1"/>
  <c r="N146" i="1"/>
  <c r="N147" i="1"/>
  <c r="N148" i="1"/>
  <c r="M148" i="1" s="1"/>
  <c r="N149" i="1"/>
  <c r="N150" i="1"/>
  <c r="N151" i="1"/>
  <c r="N152" i="1"/>
  <c r="M152" i="1" s="1"/>
  <c r="N153" i="1"/>
  <c r="N154" i="1"/>
  <c r="N155" i="1"/>
  <c r="N156" i="1"/>
  <c r="M156" i="1" s="1"/>
  <c r="N157" i="1"/>
  <c r="N158" i="1"/>
  <c r="N159" i="1"/>
  <c r="N160" i="1"/>
  <c r="M160" i="1" s="1"/>
  <c r="N161" i="1"/>
  <c r="N162" i="1"/>
  <c r="N163" i="1"/>
  <c r="N164" i="1"/>
  <c r="M164" i="1" s="1"/>
  <c r="N165" i="1"/>
  <c r="N166" i="1"/>
  <c r="N167" i="1"/>
  <c r="N168" i="1"/>
  <c r="M168" i="1" s="1"/>
  <c r="N169" i="1"/>
  <c r="N170" i="1"/>
  <c r="N171" i="1"/>
  <c r="N172" i="1"/>
  <c r="M172" i="1" s="1"/>
  <c r="N173" i="1"/>
  <c r="N174" i="1"/>
  <c r="N175" i="1"/>
  <c r="N176" i="1"/>
  <c r="M176" i="1" s="1"/>
  <c r="N177" i="1"/>
  <c r="N178" i="1"/>
  <c r="N179" i="1"/>
  <c r="N180" i="1"/>
  <c r="M180" i="1" s="1"/>
  <c r="N181" i="1"/>
  <c r="N182" i="1"/>
  <c r="N183" i="1"/>
  <c r="N184" i="1"/>
  <c r="M184" i="1" s="1"/>
  <c r="N185" i="1"/>
  <c r="N186" i="1"/>
  <c r="N187" i="1"/>
  <c r="N188" i="1"/>
  <c r="M188" i="1" s="1"/>
  <c r="N189" i="1"/>
  <c r="N190" i="1"/>
  <c r="N191" i="1"/>
  <c r="N192" i="1"/>
  <c r="M192" i="1" s="1"/>
  <c r="N193" i="1"/>
  <c r="N194" i="1"/>
  <c r="N195" i="1"/>
  <c r="N196" i="1"/>
  <c r="M196" i="1" s="1"/>
  <c r="N197" i="1"/>
  <c r="N198" i="1"/>
  <c r="N199" i="1"/>
  <c r="N200" i="1"/>
  <c r="M200" i="1" s="1"/>
  <c r="N201" i="1"/>
  <c r="N202" i="1"/>
  <c r="N203" i="1"/>
  <c r="N204" i="1"/>
  <c r="M204" i="1" s="1"/>
  <c r="N205" i="1"/>
  <c r="N206" i="1"/>
  <c r="N207" i="1"/>
  <c r="N208" i="1"/>
  <c r="M208" i="1" s="1"/>
  <c r="N209" i="1"/>
  <c r="N210" i="1"/>
  <c r="N211" i="1"/>
  <c r="N212" i="1"/>
  <c r="M212" i="1" s="1"/>
  <c r="N213" i="1"/>
  <c r="N214" i="1"/>
  <c r="N215" i="1"/>
  <c r="N216" i="1"/>
  <c r="M216" i="1" s="1"/>
  <c r="N217" i="1"/>
  <c r="N218" i="1"/>
  <c r="N219" i="1"/>
  <c r="N220" i="1"/>
  <c r="M220" i="1" s="1"/>
  <c r="N221" i="1"/>
  <c r="N222" i="1"/>
  <c r="N223" i="1"/>
  <c r="N224" i="1"/>
  <c r="M224" i="1" s="1"/>
  <c r="N225" i="1"/>
  <c r="N226" i="1"/>
  <c r="N227" i="1"/>
  <c r="N228" i="1"/>
  <c r="M228" i="1" s="1"/>
  <c r="N229" i="1"/>
  <c r="N230" i="1"/>
  <c r="N231" i="1"/>
  <c r="N232" i="1"/>
  <c r="M232" i="1" s="1"/>
  <c r="N233" i="1"/>
  <c r="N234" i="1"/>
  <c r="N235" i="1"/>
  <c r="N236" i="1"/>
  <c r="M236" i="1" s="1"/>
  <c r="N237" i="1"/>
  <c r="N238" i="1"/>
  <c r="N239" i="1"/>
  <c r="N240" i="1"/>
  <c r="M240" i="1" s="1"/>
  <c r="N241" i="1"/>
  <c r="N242" i="1"/>
  <c r="N243" i="1"/>
  <c r="N244" i="1"/>
  <c r="M244" i="1" s="1"/>
  <c r="N245" i="1"/>
  <c r="N246" i="1"/>
  <c r="N247" i="1"/>
  <c r="N248" i="1"/>
  <c r="M248" i="1" s="1"/>
  <c r="N249" i="1"/>
  <c r="N250" i="1"/>
  <c r="N251" i="1"/>
  <c r="N252" i="1"/>
  <c r="M252" i="1" s="1"/>
  <c r="N253" i="1"/>
  <c r="N254" i="1"/>
  <c r="N255" i="1"/>
  <c r="N256" i="1"/>
  <c r="M256" i="1" s="1"/>
  <c r="N257" i="1"/>
  <c r="N258" i="1"/>
  <c r="N259" i="1"/>
  <c r="N260" i="1"/>
  <c r="M260" i="1" s="1"/>
  <c r="N261" i="1"/>
  <c r="N262" i="1"/>
  <c r="N263" i="1"/>
  <c r="N264" i="1"/>
  <c r="M264" i="1" s="1"/>
  <c r="N265" i="1"/>
  <c r="N266" i="1"/>
  <c r="N267" i="1"/>
  <c r="N268" i="1"/>
  <c r="M268" i="1" s="1"/>
  <c r="N269" i="1"/>
  <c r="N270" i="1"/>
  <c r="N271" i="1"/>
  <c r="N272" i="1"/>
  <c r="M272" i="1" s="1"/>
  <c r="N273" i="1"/>
  <c r="N274" i="1"/>
  <c r="N275" i="1"/>
  <c r="N276" i="1"/>
  <c r="M276" i="1" s="1"/>
  <c r="N277" i="1"/>
  <c r="N278" i="1"/>
  <c r="N279" i="1"/>
  <c r="N280" i="1"/>
  <c r="M280" i="1" s="1"/>
  <c r="N281" i="1"/>
  <c r="N282" i="1"/>
  <c r="N283" i="1"/>
  <c r="N284" i="1"/>
  <c r="M284" i="1" s="1"/>
  <c r="N285" i="1"/>
  <c r="N286" i="1"/>
  <c r="N287" i="1"/>
  <c r="N288" i="1"/>
  <c r="M288" i="1" s="1"/>
  <c r="N289" i="1"/>
  <c r="N290" i="1"/>
  <c r="N291" i="1"/>
  <c r="N292" i="1"/>
  <c r="M292" i="1" s="1"/>
  <c r="N293" i="1"/>
  <c r="N294" i="1"/>
  <c r="N295" i="1"/>
  <c r="N296" i="1"/>
  <c r="M296" i="1" s="1"/>
  <c r="N297" i="1"/>
  <c r="N298" i="1"/>
  <c r="N299" i="1"/>
  <c r="N300" i="1"/>
  <c r="M300" i="1" s="1"/>
  <c r="N301" i="1"/>
  <c r="N302" i="1"/>
  <c r="N303" i="1"/>
  <c r="N304" i="1"/>
  <c r="M304" i="1" s="1"/>
  <c r="N305" i="1"/>
  <c r="N306" i="1"/>
  <c r="N307" i="1"/>
  <c r="N308" i="1"/>
  <c r="M308" i="1" s="1"/>
  <c r="N309" i="1"/>
  <c r="N310" i="1"/>
  <c r="N311" i="1"/>
  <c r="N312" i="1"/>
  <c r="M312" i="1" s="1"/>
  <c r="N313" i="1"/>
  <c r="N314" i="1"/>
  <c r="N315" i="1"/>
  <c r="N316" i="1"/>
  <c r="M316" i="1" s="1"/>
  <c r="N317" i="1"/>
  <c r="N318" i="1"/>
  <c r="N319" i="1"/>
  <c r="N320" i="1"/>
  <c r="M320" i="1" s="1"/>
  <c r="N321" i="1"/>
  <c r="N322" i="1"/>
  <c r="N323" i="1"/>
  <c r="N324" i="1"/>
  <c r="M324" i="1" s="1"/>
  <c r="N325" i="1"/>
  <c r="N326" i="1"/>
  <c r="N327" i="1"/>
  <c r="N328" i="1"/>
  <c r="M328" i="1" s="1"/>
  <c r="N329" i="1"/>
  <c r="N330" i="1"/>
  <c r="N331" i="1"/>
  <c r="N332" i="1"/>
  <c r="M332" i="1" s="1"/>
  <c r="N333" i="1"/>
  <c r="N334" i="1"/>
  <c r="N335" i="1"/>
  <c r="N336" i="1"/>
  <c r="M336" i="1" s="1"/>
  <c r="N337" i="1"/>
  <c r="N338" i="1"/>
  <c r="N339" i="1"/>
  <c r="N340" i="1"/>
  <c r="M340" i="1" s="1"/>
  <c r="N341" i="1"/>
  <c r="N342" i="1"/>
  <c r="N343" i="1"/>
  <c r="N344" i="1"/>
  <c r="M344" i="1" s="1"/>
  <c r="N345" i="1"/>
  <c r="N346" i="1"/>
  <c r="N347" i="1"/>
  <c r="N348" i="1"/>
  <c r="M348" i="1" s="1"/>
  <c r="N349" i="1"/>
  <c r="N350" i="1"/>
  <c r="N351" i="1"/>
  <c r="N352" i="1"/>
  <c r="M352" i="1" s="1"/>
  <c r="N353" i="1"/>
  <c r="N354" i="1"/>
  <c r="N355" i="1"/>
  <c r="N356" i="1"/>
  <c r="M356" i="1" s="1"/>
  <c r="N357" i="1"/>
  <c r="N358" i="1"/>
  <c r="N359" i="1"/>
  <c r="N360" i="1"/>
  <c r="M360" i="1" s="1"/>
  <c r="N361" i="1"/>
  <c r="N362" i="1"/>
  <c r="N363" i="1"/>
  <c r="N364" i="1"/>
  <c r="M364" i="1" s="1"/>
  <c r="N365" i="1"/>
  <c r="N366" i="1"/>
  <c r="N367" i="1"/>
  <c r="N368" i="1"/>
  <c r="M368" i="1" s="1"/>
  <c r="N369" i="1"/>
  <c r="N370" i="1"/>
  <c r="N371" i="1"/>
  <c r="N372" i="1"/>
  <c r="M372" i="1" s="1"/>
  <c r="N373" i="1"/>
  <c r="N374" i="1"/>
  <c r="N375" i="1"/>
  <c r="N376" i="1"/>
  <c r="M376" i="1" s="1"/>
  <c r="N377" i="1"/>
  <c r="N378" i="1"/>
  <c r="N379" i="1"/>
  <c r="N380" i="1"/>
  <c r="M380" i="1" s="1"/>
  <c r="N381" i="1"/>
  <c r="N382" i="1"/>
  <c r="N383" i="1"/>
  <c r="N384" i="1"/>
  <c r="M384" i="1" s="1"/>
  <c r="N385" i="1"/>
  <c r="N386" i="1"/>
  <c r="N387" i="1"/>
  <c r="N388" i="1"/>
  <c r="M388" i="1" s="1"/>
  <c r="N389" i="1"/>
  <c r="N390" i="1"/>
  <c r="N391" i="1"/>
  <c r="N392" i="1"/>
  <c r="M392" i="1" s="1"/>
  <c r="N393" i="1"/>
  <c r="N394" i="1"/>
  <c r="N395" i="1"/>
  <c r="N396" i="1"/>
  <c r="M396" i="1" s="1"/>
  <c r="N397" i="1"/>
  <c r="N398" i="1"/>
  <c r="N399" i="1"/>
  <c r="N400" i="1"/>
  <c r="M400" i="1" s="1"/>
  <c r="N401" i="1"/>
  <c r="N402" i="1"/>
  <c r="N403" i="1"/>
  <c r="N404" i="1"/>
  <c r="M404" i="1" s="1"/>
  <c r="N405" i="1"/>
  <c r="N406" i="1"/>
  <c r="N407" i="1"/>
  <c r="N408" i="1"/>
  <c r="M408" i="1" s="1"/>
  <c r="N409" i="1"/>
  <c r="N410" i="1"/>
  <c r="N411" i="1"/>
  <c r="N412" i="1"/>
  <c r="M412" i="1" s="1"/>
  <c r="N413" i="1"/>
  <c r="N414" i="1"/>
  <c r="N415" i="1"/>
  <c r="N416" i="1"/>
  <c r="M416" i="1" s="1"/>
  <c r="N417" i="1"/>
  <c r="N418" i="1"/>
  <c r="N419" i="1"/>
  <c r="N420" i="1"/>
  <c r="M420" i="1" s="1"/>
  <c r="N421" i="1"/>
  <c r="M421" i="1" s="1"/>
  <c r="N422" i="1"/>
  <c r="N423" i="1"/>
  <c r="N424" i="1"/>
  <c r="N425" i="1"/>
  <c r="M425" i="1" s="1"/>
  <c r="N426" i="1"/>
  <c r="M426" i="1" s="1"/>
  <c r="N427" i="1"/>
  <c r="N428" i="1"/>
  <c r="N429" i="1"/>
  <c r="M429" i="1" s="1"/>
  <c r="N430" i="1"/>
  <c r="M430" i="1" s="1"/>
  <c r="N431" i="1"/>
  <c r="N432" i="1"/>
  <c r="N433" i="1"/>
  <c r="M433" i="1" s="1"/>
  <c r="N434" i="1"/>
  <c r="N435" i="1"/>
  <c r="N436" i="1"/>
  <c r="M436" i="1" s="1"/>
  <c r="N437" i="1"/>
  <c r="M437" i="1" s="1"/>
  <c r="N438" i="1"/>
  <c r="N439" i="1"/>
  <c r="N440" i="1"/>
  <c r="N441" i="1"/>
  <c r="M441" i="1" s="1"/>
  <c r="N442" i="1"/>
  <c r="M442" i="1" s="1"/>
  <c r="N443" i="1"/>
  <c r="N444" i="1"/>
  <c r="N445" i="1"/>
  <c r="M445" i="1" s="1"/>
  <c r="N446" i="1"/>
  <c r="M446" i="1" s="1"/>
  <c r="N447" i="1"/>
  <c r="N448" i="1"/>
  <c r="N449" i="1"/>
  <c r="M449" i="1" s="1"/>
  <c r="N450" i="1"/>
  <c r="N451" i="1"/>
  <c r="N452" i="1"/>
  <c r="M452" i="1" s="1"/>
  <c r="N453" i="1"/>
  <c r="M453" i="1" s="1"/>
  <c r="N454" i="1"/>
  <c r="N455" i="1"/>
  <c r="N456" i="1"/>
  <c r="N457" i="1"/>
  <c r="M457" i="1" s="1"/>
  <c r="N458" i="1"/>
  <c r="M458" i="1" s="1"/>
  <c r="N459" i="1"/>
  <c r="N460" i="1"/>
  <c r="N461" i="1"/>
  <c r="M461" i="1" s="1"/>
  <c r="N462" i="1"/>
  <c r="M462" i="1" s="1"/>
  <c r="N463" i="1"/>
  <c r="N464" i="1"/>
  <c r="N465" i="1"/>
  <c r="M465" i="1" s="1"/>
  <c r="N466" i="1"/>
  <c r="N467" i="1"/>
  <c r="N468" i="1"/>
  <c r="M468" i="1" s="1"/>
  <c r="N469" i="1"/>
  <c r="M469" i="1" s="1"/>
  <c r="N470" i="1"/>
  <c r="N471" i="1"/>
  <c r="N472" i="1"/>
  <c r="N473" i="1"/>
  <c r="M473" i="1" s="1"/>
  <c r="N474" i="1"/>
  <c r="M474" i="1" s="1"/>
  <c r="N475" i="1"/>
  <c r="N476" i="1"/>
  <c r="N477" i="1"/>
  <c r="M477" i="1" s="1"/>
  <c r="N478" i="1"/>
  <c r="M478" i="1" s="1"/>
  <c r="N479" i="1"/>
  <c r="N480" i="1"/>
  <c r="M480" i="1" s="1"/>
  <c r="N481" i="1"/>
  <c r="N482" i="1"/>
  <c r="N483" i="1"/>
  <c r="M483" i="1" s="1"/>
  <c r="N484" i="1"/>
  <c r="M484" i="1" s="1"/>
  <c r="N485" i="1"/>
  <c r="N486" i="1"/>
  <c r="N487" i="1"/>
  <c r="N488" i="1"/>
  <c r="M488" i="1" s="1"/>
  <c r="N489" i="1"/>
  <c r="M489" i="1" s="1"/>
  <c r="N490" i="1"/>
  <c r="N491" i="1"/>
  <c r="N492" i="1"/>
  <c r="M492" i="1" s="1"/>
  <c r="N493" i="1"/>
  <c r="M493" i="1" s="1"/>
  <c r="N494" i="1"/>
  <c r="N495" i="1"/>
  <c r="N496" i="1"/>
  <c r="M496" i="1" s="1"/>
  <c r="N497" i="1"/>
  <c r="N498" i="1"/>
  <c r="N499" i="1"/>
  <c r="M499" i="1" s="1"/>
  <c r="N500" i="1"/>
  <c r="M500" i="1" s="1"/>
  <c r="N501" i="1"/>
  <c r="N502" i="1"/>
  <c r="N503" i="1"/>
  <c r="N504" i="1"/>
  <c r="M504" i="1" s="1"/>
  <c r="N505" i="1"/>
  <c r="M505" i="1" s="1"/>
  <c r="N506" i="1"/>
  <c r="N507" i="1"/>
  <c r="N508" i="1"/>
  <c r="M508" i="1" s="1"/>
  <c r="N509" i="1"/>
  <c r="M509" i="1" s="1"/>
  <c r="N510" i="1"/>
  <c r="N511" i="1"/>
  <c r="N512" i="1"/>
  <c r="M512" i="1" s="1"/>
  <c r="N513" i="1"/>
  <c r="N514" i="1"/>
  <c r="N515" i="1"/>
  <c r="M515" i="1" s="1"/>
  <c r="N516" i="1"/>
  <c r="M516" i="1" s="1"/>
  <c r="N517" i="1"/>
  <c r="N518" i="1"/>
  <c r="N519" i="1"/>
  <c r="N520" i="1"/>
  <c r="M520" i="1" s="1"/>
  <c r="N521" i="1"/>
  <c r="M521" i="1" s="1"/>
  <c r="N522" i="1"/>
  <c r="N523" i="1"/>
  <c r="N524" i="1"/>
  <c r="M524" i="1" s="1"/>
  <c r="N525" i="1"/>
  <c r="M525" i="1" s="1"/>
  <c r="N526" i="1"/>
  <c r="N527" i="1"/>
  <c r="N528" i="1"/>
  <c r="M528" i="1" s="1"/>
  <c r="N529" i="1"/>
  <c r="N530" i="1"/>
  <c r="N531" i="1"/>
  <c r="M531" i="1" s="1"/>
  <c r="N532" i="1"/>
  <c r="M532" i="1" s="1"/>
  <c r="N533" i="1"/>
  <c r="N534" i="1"/>
  <c r="N535" i="1"/>
  <c r="N536" i="1"/>
  <c r="M536" i="1" s="1"/>
  <c r="N537" i="1"/>
  <c r="M537" i="1" s="1"/>
  <c r="N538" i="1"/>
  <c r="N539" i="1"/>
  <c r="N540" i="1"/>
  <c r="M540" i="1" s="1"/>
  <c r="N541" i="1"/>
  <c r="M541" i="1" s="1"/>
  <c r="N542" i="1"/>
  <c r="N543" i="1"/>
  <c r="N544" i="1"/>
  <c r="M544" i="1" s="1"/>
  <c r="N545" i="1"/>
  <c r="N546" i="1"/>
  <c r="N547" i="1"/>
  <c r="M547" i="1" s="1"/>
  <c r="N548" i="1"/>
  <c r="M548" i="1" s="1"/>
  <c r="N549" i="1"/>
  <c r="N550" i="1"/>
  <c r="N551" i="1"/>
  <c r="N552" i="1"/>
  <c r="M552" i="1" s="1"/>
  <c r="N553" i="1"/>
  <c r="M553" i="1" s="1"/>
  <c r="N554" i="1"/>
  <c r="N555" i="1"/>
  <c r="N556" i="1"/>
  <c r="M556" i="1" s="1"/>
  <c r="N557" i="1"/>
  <c r="M557" i="1" s="1"/>
  <c r="N558" i="1"/>
  <c r="N559" i="1"/>
  <c r="N560" i="1"/>
  <c r="M560" i="1" s="1"/>
  <c r="N561" i="1"/>
  <c r="N562" i="1"/>
  <c r="N563" i="1"/>
  <c r="M563" i="1" s="1"/>
  <c r="N564" i="1"/>
  <c r="M564" i="1" s="1"/>
  <c r="N565" i="1"/>
  <c r="N566" i="1"/>
  <c r="N567" i="1"/>
  <c r="N568" i="1"/>
  <c r="M568" i="1" s="1"/>
  <c r="N569" i="1"/>
  <c r="M569" i="1" s="1"/>
  <c r="N570" i="1"/>
  <c r="N571" i="1"/>
  <c r="N572" i="1"/>
  <c r="M572" i="1" s="1"/>
  <c r="N573" i="1"/>
  <c r="M573" i="1" s="1"/>
  <c r="N574" i="1"/>
  <c r="N575" i="1"/>
  <c r="N576" i="1"/>
  <c r="M576" i="1" s="1"/>
  <c r="N577" i="1"/>
  <c r="N578" i="1"/>
  <c r="N579" i="1"/>
  <c r="M579" i="1" s="1"/>
  <c r="N580" i="1"/>
  <c r="M580" i="1" s="1"/>
  <c r="N581" i="1"/>
  <c r="N582" i="1"/>
  <c r="N583" i="1"/>
  <c r="N584" i="1"/>
  <c r="M584" i="1" s="1"/>
  <c r="N585" i="1"/>
  <c r="M585" i="1" s="1"/>
  <c r="N586" i="1"/>
  <c r="N587" i="1"/>
  <c r="N588" i="1"/>
  <c r="M588" i="1" s="1"/>
  <c r="N589" i="1"/>
  <c r="M589" i="1" s="1"/>
  <c r="N590" i="1"/>
  <c r="N591" i="1"/>
  <c r="N592" i="1"/>
  <c r="M592" i="1" s="1"/>
  <c r="N593" i="1"/>
  <c r="N594" i="1"/>
  <c r="N595" i="1"/>
  <c r="M595" i="1" s="1"/>
  <c r="N596" i="1"/>
  <c r="M596" i="1" s="1"/>
  <c r="N597" i="1"/>
  <c r="N598" i="1"/>
  <c r="N599" i="1"/>
  <c r="N600" i="1"/>
  <c r="M600" i="1" s="1"/>
  <c r="N601" i="1"/>
  <c r="M601" i="1" s="1"/>
  <c r="N602" i="1"/>
  <c r="N603" i="1"/>
  <c r="N604" i="1"/>
  <c r="M604" i="1" s="1"/>
  <c r="N605" i="1"/>
  <c r="M605" i="1" s="1"/>
  <c r="N606" i="1"/>
  <c r="N607" i="1"/>
  <c r="N608" i="1"/>
  <c r="M608" i="1" s="1"/>
  <c r="N609" i="1"/>
  <c r="M609" i="1" s="1"/>
  <c r="N610" i="1"/>
  <c r="N611" i="1"/>
  <c r="M611" i="1" s="1"/>
  <c r="N612" i="1"/>
  <c r="M612" i="1" s="1"/>
  <c r="N613" i="1"/>
  <c r="N614" i="1"/>
  <c r="N615" i="1"/>
  <c r="N616" i="1"/>
  <c r="M616" i="1" s="1"/>
  <c r="N617" i="1"/>
  <c r="M617" i="1" s="1"/>
  <c r="N618" i="1"/>
  <c r="N619" i="1"/>
  <c r="N620" i="1"/>
  <c r="M620" i="1" s="1"/>
  <c r="N621" i="1"/>
  <c r="M621" i="1" s="1"/>
  <c r="N622" i="1"/>
  <c r="N623" i="1"/>
  <c r="N624" i="1"/>
  <c r="M624" i="1" s="1"/>
  <c r="N625" i="1"/>
  <c r="N626" i="1"/>
  <c r="N627" i="1"/>
  <c r="M627" i="1" s="1"/>
  <c r="N628" i="1"/>
  <c r="M628" i="1" s="1"/>
  <c r="N629" i="1"/>
  <c r="N630" i="1"/>
  <c r="N631" i="1"/>
  <c r="N632" i="1"/>
  <c r="M632" i="1" s="1"/>
  <c r="N633" i="1"/>
  <c r="M633" i="1" s="1"/>
  <c r="N634" i="1"/>
  <c r="N635" i="1"/>
  <c r="N636" i="1"/>
  <c r="M636" i="1" s="1"/>
  <c r="N637" i="1"/>
  <c r="M637" i="1" s="1"/>
  <c r="N638" i="1"/>
  <c r="N639" i="1"/>
  <c r="N640" i="1"/>
  <c r="M640" i="1" s="1"/>
  <c r="N641" i="1"/>
  <c r="N642" i="1"/>
  <c r="N643" i="1"/>
  <c r="M643" i="1" s="1"/>
  <c r="N644" i="1"/>
  <c r="M644" i="1" s="1"/>
  <c r="N645" i="1"/>
  <c r="M645" i="1" s="1"/>
  <c r="N646" i="1"/>
  <c r="N647" i="1"/>
  <c r="N648" i="1"/>
  <c r="M648" i="1" s="1"/>
  <c r="N649" i="1"/>
  <c r="M649" i="1" s="1"/>
  <c r="N650" i="1"/>
  <c r="N651" i="1"/>
  <c r="N652" i="1"/>
  <c r="M652" i="1" s="1"/>
  <c r="N653" i="1"/>
  <c r="M653" i="1" s="1"/>
  <c r="N654" i="1"/>
  <c r="N655" i="1"/>
  <c r="N656" i="1"/>
  <c r="M656" i="1" s="1"/>
  <c r="N657" i="1"/>
  <c r="N658" i="1"/>
  <c r="N659" i="1"/>
  <c r="M659" i="1" s="1"/>
  <c r="N660" i="1"/>
  <c r="M660" i="1" s="1"/>
  <c r="N661" i="1"/>
  <c r="N662" i="1"/>
  <c r="N663" i="1"/>
  <c r="N664" i="1"/>
  <c r="M664" i="1" s="1"/>
  <c r="N665" i="1"/>
  <c r="M665" i="1" s="1"/>
  <c r="N666" i="1"/>
  <c r="N667" i="1"/>
  <c r="N668" i="1"/>
  <c r="M668" i="1" s="1"/>
  <c r="N669" i="1"/>
  <c r="M669" i="1" s="1"/>
  <c r="N670" i="1"/>
  <c r="N671" i="1"/>
  <c r="N672" i="1"/>
  <c r="M672" i="1" s="1"/>
  <c r="N673" i="1"/>
  <c r="M673" i="1" s="1"/>
  <c r="N674" i="1"/>
  <c r="N675" i="1"/>
  <c r="M675" i="1" s="1"/>
  <c r="N676" i="1"/>
  <c r="M676" i="1" s="1"/>
  <c r="N677" i="1"/>
  <c r="N678" i="1"/>
  <c r="N679" i="1"/>
  <c r="N680" i="1"/>
  <c r="M680" i="1" s="1"/>
  <c r="N681" i="1"/>
  <c r="M681" i="1" s="1"/>
  <c r="N682" i="1"/>
  <c r="N683" i="1"/>
  <c r="N684" i="1"/>
  <c r="M684" i="1" s="1"/>
  <c r="N685" i="1"/>
  <c r="M685" i="1" s="1"/>
  <c r="N686" i="1"/>
  <c r="N687" i="1"/>
  <c r="N688" i="1"/>
  <c r="M688" i="1" s="1"/>
  <c r="N689" i="1"/>
  <c r="N690" i="1"/>
  <c r="N691" i="1"/>
  <c r="M691" i="1" s="1"/>
  <c r="N692" i="1"/>
  <c r="M692" i="1" s="1"/>
  <c r="N693" i="1"/>
  <c r="N694" i="1"/>
  <c r="N695" i="1"/>
  <c r="N696" i="1"/>
  <c r="M696" i="1" s="1"/>
  <c r="N697" i="1"/>
  <c r="M697" i="1" s="1"/>
  <c r="N698" i="1"/>
  <c r="N699" i="1"/>
  <c r="N700" i="1"/>
  <c r="M700" i="1" s="1"/>
  <c r="N701" i="1"/>
  <c r="M701" i="1" s="1"/>
  <c r="N702" i="1"/>
  <c r="N703" i="1"/>
  <c r="N704" i="1"/>
  <c r="M704" i="1" s="1"/>
  <c r="N705" i="1"/>
  <c r="M705" i="1" s="1"/>
  <c r="N706" i="1"/>
  <c r="N707" i="1"/>
  <c r="M707" i="1" s="1"/>
  <c r="N708" i="1"/>
  <c r="M708" i="1" s="1"/>
  <c r="N709" i="1"/>
  <c r="N710" i="1"/>
  <c r="N711" i="1"/>
  <c r="N712" i="1"/>
  <c r="M712" i="1" s="1"/>
  <c r="N713" i="1"/>
  <c r="M713" i="1" s="1"/>
  <c r="N714" i="1"/>
  <c r="N715" i="1"/>
  <c r="N716" i="1"/>
  <c r="M716" i="1" s="1"/>
  <c r="N717" i="1"/>
  <c r="M717" i="1" s="1"/>
  <c r="N718" i="1"/>
  <c r="N719" i="1"/>
  <c r="N720" i="1"/>
  <c r="M720" i="1" s="1"/>
  <c r="N721" i="1"/>
  <c r="M721" i="1" s="1"/>
  <c r="N722" i="1"/>
  <c r="N723" i="1"/>
  <c r="M723" i="1" s="1"/>
  <c r="N724" i="1"/>
  <c r="M724" i="1" s="1"/>
  <c r="N725" i="1"/>
  <c r="N726" i="1"/>
  <c r="N727" i="1"/>
  <c r="N728" i="1"/>
  <c r="M728" i="1" s="1"/>
  <c r="N729" i="1"/>
  <c r="M729" i="1" s="1"/>
  <c r="N730" i="1"/>
  <c r="N731" i="1"/>
  <c r="N732" i="1"/>
  <c r="M732" i="1" s="1"/>
  <c r="N733" i="1"/>
  <c r="M733" i="1" s="1"/>
  <c r="N734" i="1"/>
  <c r="N735" i="1"/>
  <c r="N736" i="1"/>
  <c r="M736" i="1" s="1"/>
  <c r="N737" i="1"/>
  <c r="M737" i="1" s="1"/>
  <c r="N738" i="1"/>
  <c r="N739" i="1"/>
  <c r="M739" i="1" s="1"/>
  <c r="N740" i="1"/>
  <c r="M740" i="1" s="1"/>
  <c r="N741" i="1"/>
  <c r="N742" i="1"/>
  <c r="N743" i="1"/>
  <c r="N744" i="1"/>
  <c r="M744" i="1" s="1"/>
  <c r="N745" i="1"/>
  <c r="M745" i="1" s="1"/>
  <c r="N746" i="1"/>
  <c r="N747" i="1"/>
  <c r="N748" i="1"/>
  <c r="M748" i="1" s="1"/>
  <c r="N749" i="1"/>
  <c r="M749" i="1" s="1"/>
  <c r="N750" i="1"/>
  <c r="N751" i="1"/>
  <c r="N752" i="1"/>
  <c r="M752" i="1" s="1"/>
  <c r="N753" i="1"/>
  <c r="M753" i="1" s="1"/>
  <c r="N754" i="1"/>
  <c r="N755" i="1"/>
  <c r="M755" i="1" s="1"/>
  <c r="N756" i="1"/>
  <c r="M756" i="1" s="1"/>
  <c r="N757" i="1"/>
  <c r="N758" i="1"/>
  <c r="N2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Z758" i="1"/>
  <c r="Y758" i="1" s="1"/>
  <c r="Z757" i="1"/>
  <c r="Z756" i="1"/>
  <c r="Y756" i="1" s="1"/>
  <c r="Z755" i="1"/>
  <c r="Y755" i="1" s="1"/>
  <c r="Z754" i="1"/>
  <c r="Y754" i="1" s="1"/>
  <c r="Z753" i="1"/>
  <c r="Z752" i="1"/>
  <c r="Y752" i="1" s="1"/>
  <c r="Z751" i="1"/>
  <c r="Y751" i="1" s="1"/>
  <c r="Z750" i="1"/>
  <c r="Y750" i="1" s="1"/>
  <c r="Z749" i="1"/>
  <c r="Z748" i="1"/>
  <c r="Y748" i="1" s="1"/>
  <c r="Z747" i="1"/>
  <c r="Y747" i="1" s="1"/>
  <c r="Z746" i="1"/>
  <c r="Y746" i="1" s="1"/>
  <c r="Z745" i="1"/>
  <c r="Z744" i="1"/>
  <c r="Y744" i="1" s="1"/>
  <c r="Z743" i="1"/>
  <c r="Y743" i="1" s="1"/>
  <c r="Z742" i="1"/>
  <c r="Y742" i="1" s="1"/>
  <c r="Z741" i="1"/>
  <c r="Z740" i="1"/>
  <c r="Y740" i="1" s="1"/>
  <c r="Z739" i="1"/>
  <c r="Y739" i="1" s="1"/>
  <c r="Z738" i="1"/>
  <c r="Z737" i="1"/>
  <c r="Z736" i="1"/>
  <c r="Y736" i="1" s="1"/>
  <c r="Z735" i="1"/>
  <c r="Y735" i="1" s="1"/>
  <c r="Z734" i="1"/>
  <c r="Y734" i="1" s="1"/>
  <c r="Z733" i="1"/>
  <c r="Z732" i="1"/>
  <c r="Y732" i="1" s="1"/>
  <c r="Z731" i="1"/>
  <c r="Y731" i="1" s="1"/>
  <c r="Z730" i="1"/>
  <c r="Z729" i="1"/>
  <c r="Z728" i="1"/>
  <c r="Y728" i="1" s="1"/>
  <c r="Z727" i="1"/>
  <c r="Y727" i="1" s="1"/>
  <c r="Z726" i="1"/>
  <c r="Y726" i="1" s="1"/>
  <c r="Z725" i="1"/>
  <c r="Z724" i="1"/>
  <c r="Y724" i="1" s="1"/>
  <c r="Z723" i="1"/>
  <c r="Y723" i="1" s="1"/>
  <c r="Z722" i="1"/>
  <c r="Y722" i="1" s="1"/>
  <c r="Z721" i="1"/>
  <c r="Z720" i="1"/>
  <c r="Y720" i="1" s="1"/>
  <c r="Z719" i="1"/>
  <c r="Y719" i="1" s="1"/>
  <c r="Z718" i="1"/>
  <c r="Y718" i="1" s="1"/>
  <c r="Z717" i="1"/>
  <c r="Z716" i="1"/>
  <c r="Y716" i="1" s="1"/>
  <c r="Z715" i="1"/>
  <c r="Y715" i="1" s="1"/>
  <c r="Z714" i="1"/>
  <c r="Y714" i="1" s="1"/>
  <c r="Z713" i="1"/>
  <c r="Z712" i="1"/>
  <c r="Y712" i="1" s="1"/>
  <c r="Z711" i="1"/>
  <c r="Y711" i="1" s="1"/>
  <c r="Z710" i="1"/>
  <c r="Y710" i="1" s="1"/>
  <c r="Z709" i="1"/>
  <c r="Z708" i="1"/>
  <c r="Y708" i="1" s="1"/>
  <c r="Z707" i="1"/>
  <c r="Y707" i="1" s="1"/>
  <c r="Z706" i="1"/>
  <c r="Z705" i="1"/>
  <c r="Z704" i="1"/>
  <c r="Y704" i="1" s="1"/>
  <c r="Z703" i="1"/>
  <c r="Y703" i="1" s="1"/>
  <c r="Z702" i="1"/>
  <c r="Y702" i="1" s="1"/>
  <c r="Z701" i="1"/>
  <c r="Z700" i="1"/>
  <c r="Y700" i="1" s="1"/>
  <c r="Z699" i="1"/>
  <c r="Y699" i="1" s="1"/>
  <c r="Z698" i="1"/>
  <c r="Z697" i="1"/>
  <c r="Z696" i="1"/>
  <c r="Y696" i="1" s="1"/>
  <c r="Z695" i="1"/>
  <c r="Y695" i="1" s="1"/>
  <c r="Z694" i="1"/>
  <c r="Y694" i="1" s="1"/>
  <c r="Z693" i="1"/>
  <c r="Z692" i="1"/>
  <c r="Y692" i="1" s="1"/>
  <c r="Z691" i="1"/>
  <c r="Y691" i="1" s="1"/>
  <c r="Z690" i="1"/>
  <c r="Y690" i="1" s="1"/>
  <c r="Z689" i="1"/>
  <c r="Z688" i="1"/>
  <c r="Y688" i="1" s="1"/>
  <c r="Z687" i="1"/>
  <c r="Y687" i="1" s="1"/>
  <c r="Z686" i="1"/>
  <c r="Y686" i="1" s="1"/>
  <c r="Z685" i="1"/>
  <c r="Z684" i="1"/>
  <c r="Y684" i="1" s="1"/>
  <c r="Z683" i="1"/>
  <c r="Y683" i="1" s="1"/>
  <c r="Z682" i="1"/>
  <c r="Y682" i="1" s="1"/>
  <c r="Z681" i="1"/>
  <c r="Z680" i="1"/>
  <c r="Y680" i="1" s="1"/>
  <c r="Z679" i="1"/>
  <c r="Y679" i="1" s="1"/>
  <c r="Z678" i="1"/>
  <c r="Y678" i="1" s="1"/>
  <c r="Z677" i="1"/>
  <c r="Z676" i="1"/>
  <c r="Y676" i="1" s="1"/>
  <c r="Z675" i="1"/>
  <c r="Y675" i="1" s="1"/>
  <c r="Z674" i="1"/>
  <c r="Z673" i="1"/>
  <c r="Z672" i="1"/>
  <c r="Y672" i="1" s="1"/>
  <c r="Z671" i="1"/>
  <c r="Y671" i="1" s="1"/>
  <c r="Z670" i="1"/>
  <c r="Y670" i="1" s="1"/>
  <c r="Z669" i="1"/>
  <c r="Z668" i="1"/>
  <c r="Y668" i="1" s="1"/>
  <c r="Z667" i="1"/>
  <c r="Y667" i="1" s="1"/>
  <c r="Z666" i="1"/>
  <c r="Z665" i="1"/>
  <c r="Z664" i="1"/>
  <c r="Y664" i="1" s="1"/>
  <c r="Z663" i="1"/>
  <c r="Y663" i="1" s="1"/>
  <c r="Z662" i="1"/>
  <c r="Y662" i="1" s="1"/>
  <c r="Z661" i="1"/>
  <c r="Z660" i="1"/>
  <c r="Y660" i="1" s="1"/>
  <c r="Z659" i="1"/>
  <c r="Y659" i="1" s="1"/>
  <c r="Z658" i="1"/>
  <c r="Y658" i="1" s="1"/>
  <c r="Z657" i="1"/>
  <c r="Z656" i="1"/>
  <c r="Y656" i="1" s="1"/>
  <c r="Z655" i="1"/>
  <c r="Y655" i="1" s="1"/>
  <c r="Z654" i="1"/>
  <c r="Y654" i="1" s="1"/>
  <c r="Z653" i="1"/>
  <c r="Z652" i="1"/>
  <c r="Y652" i="1" s="1"/>
  <c r="Z651" i="1"/>
  <c r="Y651" i="1" s="1"/>
  <c r="Z650" i="1"/>
  <c r="Y650" i="1" s="1"/>
  <c r="Z649" i="1"/>
  <c r="Z648" i="1"/>
  <c r="Y648" i="1" s="1"/>
  <c r="Z647" i="1"/>
  <c r="Y647" i="1" s="1"/>
  <c r="Z646" i="1"/>
  <c r="Y646" i="1" s="1"/>
  <c r="Z645" i="1"/>
  <c r="Z644" i="1"/>
  <c r="Y644" i="1" s="1"/>
  <c r="Z643" i="1"/>
  <c r="Y643" i="1" s="1"/>
  <c r="Z642" i="1"/>
  <c r="Z641" i="1"/>
  <c r="Z640" i="1"/>
  <c r="Y640" i="1" s="1"/>
  <c r="Z639" i="1"/>
  <c r="Y639" i="1" s="1"/>
  <c r="Z638" i="1"/>
  <c r="Y638" i="1" s="1"/>
  <c r="Z637" i="1"/>
  <c r="Z636" i="1"/>
  <c r="Y636" i="1" s="1"/>
  <c r="Z635" i="1"/>
  <c r="Y635" i="1" s="1"/>
  <c r="Z634" i="1"/>
  <c r="Z633" i="1"/>
  <c r="Z632" i="1"/>
  <c r="Y632" i="1" s="1"/>
  <c r="Z631" i="1"/>
  <c r="Y631" i="1" s="1"/>
  <c r="Z630" i="1"/>
  <c r="Y630" i="1" s="1"/>
  <c r="Z629" i="1"/>
  <c r="Z628" i="1"/>
  <c r="Y628" i="1" s="1"/>
  <c r="Z627" i="1"/>
  <c r="Y627" i="1" s="1"/>
  <c r="Z626" i="1"/>
  <c r="Y626" i="1" s="1"/>
  <c r="Z625" i="1"/>
  <c r="Z624" i="1"/>
  <c r="Y624" i="1" s="1"/>
  <c r="Z623" i="1"/>
  <c r="Y623" i="1" s="1"/>
  <c r="Z622" i="1"/>
  <c r="Y622" i="1" s="1"/>
  <c r="Z621" i="1"/>
  <c r="Z620" i="1"/>
  <c r="Y620" i="1" s="1"/>
  <c r="Z619" i="1"/>
  <c r="Y619" i="1" s="1"/>
  <c r="Z618" i="1"/>
  <c r="Y618" i="1" s="1"/>
  <c r="Z617" i="1"/>
  <c r="Z616" i="1"/>
  <c r="Y616" i="1" s="1"/>
  <c r="Z615" i="1"/>
  <c r="Y615" i="1" s="1"/>
  <c r="Z614" i="1"/>
  <c r="Y614" i="1" s="1"/>
  <c r="Z613" i="1"/>
  <c r="Z612" i="1"/>
  <c r="Y612" i="1" s="1"/>
  <c r="Z611" i="1"/>
  <c r="Y611" i="1" s="1"/>
  <c r="Z610" i="1"/>
  <c r="Z609" i="1"/>
  <c r="Z608" i="1"/>
  <c r="Y608" i="1" s="1"/>
  <c r="Z607" i="1"/>
  <c r="Y607" i="1" s="1"/>
  <c r="Z606" i="1"/>
  <c r="Y606" i="1" s="1"/>
  <c r="Z605" i="1"/>
  <c r="Z604" i="1"/>
  <c r="Y604" i="1" s="1"/>
  <c r="Z603" i="1"/>
  <c r="Y603" i="1" s="1"/>
  <c r="Z602" i="1"/>
  <c r="Z601" i="1"/>
  <c r="Z600" i="1"/>
  <c r="Y600" i="1" s="1"/>
  <c r="Z599" i="1"/>
  <c r="Y599" i="1" s="1"/>
  <c r="Z598" i="1"/>
  <c r="Y598" i="1" s="1"/>
  <c r="Z597" i="1"/>
  <c r="Z596" i="1"/>
  <c r="Y596" i="1" s="1"/>
  <c r="Z595" i="1"/>
  <c r="Y595" i="1" s="1"/>
  <c r="Z594" i="1"/>
  <c r="Y594" i="1" s="1"/>
  <c r="Z593" i="1"/>
  <c r="Z592" i="1"/>
  <c r="Y592" i="1" s="1"/>
  <c r="Z591" i="1"/>
  <c r="Y591" i="1" s="1"/>
  <c r="Z590" i="1"/>
  <c r="Y590" i="1" s="1"/>
  <c r="Z589" i="1"/>
  <c r="Z588" i="1"/>
  <c r="Y588" i="1" s="1"/>
  <c r="Z587" i="1"/>
  <c r="Y587" i="1" s="1"/>
  <c r="Z586" i="1"/>
  <c r="Y586" i="1" s="1"/>
  <c r="Z585" i="1"/>
  <c r="Z584" i="1"/>
  <c r="Y584" i="1" s="1"/>
  <c r="Z583" i="1"/>
  <c r="Y583" i="1" s="1"/>
  <c r="Z582" i="1"/>
  <c r="Y582" i="1" s="1"/>
  <c r="Z581" i="1"/>
  <c r="Z580" i="1"/>
  <c r="Y580" i="1" s="1"/>
  <c r="Z579" i="1"/>
  <c r="Y579" i="1" s="1"/>
  <c r="Z578" i="1"/>
  <c r="Z577" i="1"/>
  <c r="Z576" i="1"/>
  <c r="Y576" i="1" s="1"/>
  <c r="Z575" i="1"/>
  <c r="Y575" i="1" s="1"/>
  <c r="Z574" i="1"/>
  <c r="Y574" i="1" s="1"/>
  <c r="Z573" i="1"/>
  <c r="Z572" i="1"/>
  <c r="Y572" i="1" s="1"/>
  <c r="Z571" i="1"/>
  <c r="Y571" i="1" s="1"/>
  <c r="Z570" i="1"/>
  <c r="Z569" i="1"/>
  <c r="Z568" i="1"/>
  <c r="Y568" i="1" s="1"/>
  <c r="Z567" i="1"/>
  <c r="Y567" i="1" s="1"/>
  <c r="Z566" i="1"/>
  <c r="Y566" i="1" s="1"/>
  <c r="Z565" i="1"/>
  <c r="Z564" i="1"/>
  <c r="Y564" i="1" s="1"/>
  <c r="Z563" i="1"/>
  <c r="Y563" i="1" s="1"/>
  <c r="Z562" i="1"/>
  <c r="Y562" i="1" s="1"/>
  <c r="Z561" i="1"/>
  <c r="Z560" i="1"/>
  <c r="Y560" i="1" s="1"/>
  <c r="Z559" i="1"/>
  <c r="Y559" i="1" s="1"/>
  <c r="Z558" i="1"/>
  <c r="Y558" i="1" s="1"/>
  <c r="Z557" i="1"/>
  <c r="Z556" i="1"/>
  <c r="Y556" i="1" s="1"/>
  <c r="Z555" i="1"/>
  <c r="Y555" i="1" s="1"/>
  <c r="Z554" i="1"/>
  <c r="Y554" i="1" s="1"/>
  <c r="Z553" i="1"/>
  <c r="Z552" i="1"/>
  <c r="Y552" i="1" s="1"/>
  <c r="Z551" i="1"/>
  <c r="Y551" i="1" s="1"/>
  <c r="Z550" i="1"/>
  <c r="Y550" i="1" s="1"/>
  <c r="Z549" i="1"/>
  <c r="Z548" i="1"/>
  <c r="Y548" i="1" s="1"/>
  <c r="Z547" i="1"/>
  <c r="Y547" i="1" s="1"/>
  <c r="Z546" i="1"/>
  <c r="Z545" i="1"/>
  <c r="Z544" i="1"/>
  <c r="Y544" i="1" s="1"/>
  <c r="Z543" i="1"/>
  <c r="Y543" i="1" s="1"/>
  <c r="Z542" i="1"/>
  <c r="Y542" i="1" s="1"/>
  <c r="Z541" i="1"/>
  <c r="Z540" i="1"/>
  <c r="Y540" i="1" s="1"/>
  <c r="Z539" i="1"/>
  <c r="Y539" i="1" s="1"/>
  <c r="Z538" i="1"/>
  <c r="Z537" i="1"/>
  <c r="Z536" i="1"/>
  <c r="Y536" i="1" s="1"/>
  <c r="Z535" i="1"/>
  <c r="Y535" i="1" s="1"/>
  <c r="Z534" i="1"/>
  <c r="Y534" i="1" s="1"/>
  <c r="Z533" i="1"/>
  <c r="Z532" i="1"/>
  <c r="Y532" i="1" s="1"/>
  <c r="Z531" i="1"/>
  <c r="Y531" i="1" s="1"/>
  <c r="Z530" i="1"/>
  <c r="Y530" i="1" s="1"/>
  <c r="Z529" i="1"/>
  <c r="Z528" i="1"/>
  <c r="Y528" i="1" s="1"/>
  <c r="Z527" i="1"/>
  <c r="Y527" i="1" s="1"/>
  <c r="Z526" i="1"/>
  <c r="Y526" i="1" s="1"/>
  <c r="Z525" i="1"/>
  <c r="Z524" i="1"/>
  <c r="Y524" i="1" s="1"/>
  <c r="Z523" i="1"/>
  <c r="Y523" i="1" s="1"/>
  <c r="Z522" i="1"/>
  <c r="Y522" i="1" s="1"/>
  <c r="Z521" i="1"/>
  <c r="Z520" i="1"/>
  <c r="Y520" i="1" s="1"/>
  <c r="Z519" i="1"/>
  <c r="Y519" i="1" s="1"/>
  <c r="Z518" i="1"/>
  <c r="Y518" i="1" s="1"/>
  <c r="Z517" i="1"/>
  <c r="Z516" i="1"/>
  <c r="Y516" i="1" s="1"/>
  <c r="Z515" i="1"/>
  <c r="Y515" i="1" s="1"/>
  <c r="Z514" i="1"/>
  <c r="Z513" i="1"/>
  <c r="Z512" i="1"/>
  <c r="Y512" i="1" s="1"/>
  <c r="Z511" i="1"/>
  <c r="Y511" i="1" s="1"/>
  <c r="Z510" i="1"/>
  <c r="Y510" i="1" s="1"/>
  <c r="Z509" i="1"/>
  <c r="Z508" i="1"/>
  <c r="Y508" i="1" s="1"/>
  <c r="Z507" i="1"/>
  <c r="Y507" i="1" s="1"/>
  <c r="Z506" i="1"/>
  <c r="Z505" i="1"/>
  <c r="Z504" i="1"/>
  <c r="Y504" i="1" s="1"/>
  <c r="Z503" i="1"/>
  <c r="Y503" i="1" s="1"/>
  <c r="Z502" i="1"/>
  <c r="Y502" i="1" s="1"/>
  <c r="Z501" i="1"/>
  <c r="Z500" i="1"/>
  <c r="Y500" i="1" s="1"/>
  <c r="Z499" i="1"/>
  <c r="Y499" i="1" s="1"/>
  <c r="Z498" i="1"/>
  <c r="Y498" i="1" s="1"/>
  <c r="Z497" i="1"/>
  <c r="Z496" i="1"/>
  <c r="Y496" i="1" s="1"/>
  <c r="Z495" i="1"/>
  <c r="Y495" i="1" s="1"/>
  <c r="Z494" i="1"/>
  <c r="Y494" i="1" s="1"/>
  <c r="Z493" i="1"/>
  <c r="Z492" i="1"/>
  <c r="Y492" i="1" s="1"/>
  <c r="Z491" i="1"/>
  <c r="Y491" i="1" s="1"/>
  <c r="Z490" i="1"/>
  <c r="Y490" i="1" s="1"/>
  <c r="Z489" i="1"/>
  <c r="Z488" i="1"/>
  <c r="Y488" i="1" s="1"/>
  <c r="Z487" i="1"/>
  <c r="Y487" i="1" s="1"/>
  <c r="Z486" i="1"/>
  <c r="Y486" i="1" s="1"/>
  <c r="Z485" i="1"/>
  <c r="Z484" i="1"/>
  <c r="Y484" i="1" s="1"/>
  <c r="Z483" i="1"/>
  <c r="Y483" i="1" s="1"/>
  <c r="Z482" i="1"/>
  <c r="Z481" i="1"/>
  <c r="Z480" i="1"/>
  <c r="Y480" i="1" s="1"/>
  <c r="Z479" i="1"/>
  <c r="Y479" i="1" s="1"/>
  <c r="Z478" i="1"/>
  <c r="Y478" i="1" s="1"/>
  <c r="Z477" i="1"/>
  <c r="Y477" i="1" s="1"/>
  <c r="Z476" i="1"/>
  <c r="Y476" i="1" s="1"/>
  <c r="Z475" i="1"/>
  <c r="Z474" i="1"/>
  <c r="Z473" i="1"/>
  <c r="Y473" i="1" s="1"/>
  <c r="Z472" i="1"/>
  <c r="Y472" i="1" s="1"/>
  <c r="Z471" i="1"/>
  <c r="Y471" i="1" s="1"/>
  <c r="Z470" i="1"/>
  <c r="Y470" i="1" s="1"/>
  <c r="Z469" i="1"/>
  <c r="Y469" i="1" s="1"/>
  <c r="Z468" i="1"/>
  <c r="Y468" i="1" s="1"/>
  <c r="Z467" i="1"/>
  <c r="Y467" i="1" s="1"/>
  <c r="Z466" i="1"/>
  <c r="Z465" i="1"/>
  <c r="Y465" i="1" s="1"/>
  <c r="Z464" i="1"/>
  <c r="Y464" i="1" s="1"/>
  <c r="Z463" i="1"/>
  <c r="Y463" i="1" s="1"/>
  <c r="Z462" i="1"/>
  <c r="Z461" i="1"/>
  <c r="Y461" i="1" s="1"/>
  <c r="Z460" i="1"/>
  <c r="Y460" i="1" s="1"/>
  <c r="Z459" i="1"/>
  <c r="Y459" i="1" s="1"/>
  <c r="Z458" i="1"/>
  <c r="Y458" i="1" s="1"/>
  <c r="Z457" i="1"/>
  <c r="Y457" i="1" s="1"/>
  <c r="Z456" i="1"/>
  <c r="Y456" i="1" s="1"/>
  <c r="Z455" i="1"/>
  <c r="Y455" i="1" s="1"/>
  <c r="Z454" i="1"/>
  <c r="Z453" i="1"/>
  <c r="Y453" i="1" s="1"/>
  <c r="Z452" i="1"/>
  <c r="Y452" i="1" s="1"/>
  <c r="Z451" i="1"/>
  <c r="Y451" i="1" s="1"/>
  <c r="Z450" i="1"/>
  <c r="Y450" i="1" s="1"/>
  <c r="Z449" i="1"/>
  <c r="Y449" i="1" s="1"/>
  <c r="Z448" i="1"/>
  <c r="Y448" i="1" s="1"/>
  <c r="Z447" i="1"/>
  <c r="Y447" i="1" s="1"/>
  <c r="Z446" i="1"/>
  <c r="Y446" i="1" s="1"/>
  <c r="Z445" i="1"/>
  <c r="Y445" i="1" s="1"/>
  <c r="Z444" i="1"/>
  <c r="Y444" i="1" s="1"/>
  <c r="Z443" i="1"/>
  <c r="Z442" i="1"/>
  <c r="Z441" i="1"/>
  <c r="Y441" i="1" s="1"/>
  <c r="Z440" i="1"/>
  <c r="Y440" i="1" s="1"/>
  <c r="Z439" i="1"/>
  <c r="Y439" i="1" s="1"/>
  <c r="Z438" i="1"/>
  <c r="Y438" i="1" s="1"/>
  <c r="Z437" i="1"/>
  <c r="Y437" i="1" s="1"/>
  <c r="Z436" i="1"/>
  <c r="Y436" i="1" s="1"/>
  <c r="Z435" i="1"/>
  <c r="Y435" i="1" s="1"/>
  <c r="Z434" i="1"/>
  <c r="Z433" i="1"/>
  <c r="Y433" i="1" s="1"/>
  <c r="Z432" i="1"/>
  <c r="Y432" i="1" s="1"/>
  <c r="Z431" i="1"/>
  <c r="Y431" i="1" s="1"/>
  <c r="Z430" i="1"/>
  <c r="Z429" i="1"/>
  <c r="Y429" i="1" s="1"/>
  <c r="Z428" i="1"/>
  <c r="Y428" i="1" s="1"/>
  <c r="Z427" i="1"/>
  <c r="Y427" i="1" s="1"/>
  <c r="Z426" i="1"/>
  <c r="Y426" i="1" s="1"/>
  <c r="Z425" i="1"/>
  <c r="Y425" i="1" s="1"/>
  <c r="Z424" i="1"/>
  <c r="Y424" i="1" s="1"/>
  <c r="Z423" i="1"/>
  <c r="Y423" i="1" s="1"/>
  <c r="Z422" i="1"/>
  <c r="Z421" i="1"/>
  <c r="Y421" i="1" s="1"/>
  <c r="Z420" i="1"/>
  <c r="Y420" i="1" s="1"/>
  <c r="Z419" i="1"/>
  <c r="Y419" i="1" s="1"/>
  <c r="Z418" i="1"/>
  <c r="Y418" i="1" s="1"/>
  <c r="Z417" i="1"/>
  <c r="Z416" i="1"/>
  <c r="Y416" i="1" s="1"/>
  <c r="Z415" i="1"/>
  <c r="Z414" i="1"/>
  <c r="Y414" i="1" s="1"/>
  <c r="Z413" i="1"/>
  <c r="Y413" i="1" s="1"/>
  <c r="Z412" i="1"/>
  <c r="Y412" i="1" s="1"/>
  <c r="Z411" i="1"/>
  <c r="Y411" i="1" s="1"/>
  <c r="Z410" i="1"/>
  <c r="Y410" i="1" s="1"/>
  <c r="Z409" i="1"/>
  <c r="Y409" i="1" s="1"/>
  <c r="Z408" i="1"/>
  <c r="Y408" i="1" s="1"/>
  <c r="Z407" i="1"/>
  <c r="Y407" i="1" s="1"/>
  <c r="Z406" i="1"/>
  <c r="Y406" i="1" s="1"/>
  <c r="Z405" i="1"/>
  <c r="Y405" i="1" s="1"/>
  <c r="Z404" i="1"/>
  <c r="Y404" i="1" s="1"/>
  <c r="Z403" i="1"/>
  <c r="Y403" i="1" s="1"/>
  <c r="Z402" i="1"/>
  <c r="Z401" i="1"/>
  <c r="Y401" i="1" s="1"/>
  <c r="Z400" i="1"/>
  <c r="Y400" i="1" s="1"/>
  <c r="Z399" i="1"/>
  <c r="Y399" i="1" s="1"/>
  <c r="Z398" i="1"/>
  <c r="Y398" i="1" s="1"/>
  <c r="Z397" i="1"/>
  <c r="Y397" i="1" s="1"/>
  <c r="Z396" i="1"/>
  <c r="Y396" i="1" s="1"/>
  <c r="Z395" i="1"/>
  <c r="Y395" i="1" s="1"/>
  <c r="Z394" i="1"/>
  <c r="Y394" i="1" s="1"/>
  <c r="Z393" i="1"/>
  <c r="Y393" i="1" s="1"/>
  <c r="Z392" i="1"/>
  <c r="Y392" i="1" s="1"/>
  <c r="Z391" i="1"/>
  <c r="Y391" i="1" s="1"/>
  <c r="Z390" i="1"/>
  <c r="Z389" i="1"/>
  <c r="Y389" i="1" s="1"/>
  <c r="Z388" i="1"/>
  <c r="Y388" i="1" s="1"/>
  <c r="Z387" i="1"/>
  <c r="Y387" i="1" s="1"/>
  <c r="Z386" i="1"/>
  <c r="Z385" i="1"/>
  <c r="Z384" i="1"/>
  <c r="Y384" i="1" s="1"/>
  <c r="Z383" i="1"/>
  <c r="Y383" i="1" s="1"/>
  <c r="Z382" i="1"/>
  <c r="Y382" i="1" s="1"/>
  <c r="Z381" i="1"/>
  <c r="Y381" i="1" s="1"/>
  <c r="Z380" i="1"/>
  <c r="Y380" i="1" s="1"/>
  <c r="Z379" i="1"/>
  <c r="Y379" i="1" s="1"/>
  <c r="Z378" i="1"/>
  <c r="Z377" i="1"/>
  <c r="Y377" i="1" s="1"/>
  <c r="Z376" i="1"/>
  <c r="Y376" i="1" s="1"/>
  <c r="Z375" i="1"/>
  <c r="Y375" i="1" s="1"/>
  <c r="Z374" i="1"/>
  <c r="Y374" i="1" s="1"/>
  <c r="Z373" i="1"/>
  <c r="Y373" i="1" s="1"/>
  <c r="Z372" i="1"/>
  <c r="Y372" i="1" s="1"/>
  <c r="Z371" i="1"/>
  <c r="Y371" i="1" s="1"/>
  <c r="Z370" i="1"/>
  <c r="Y370" i="1" s="1"/>
  <c r="Z369" i="1"/>
  <c r="Y369" i="1" s="1"/>
  <c r="Z368" i="1"/>
  <c r="Y368" i="1" s="1"/>
  <c r="Z367" i="1"/>
  <c r="Y367" i="1" s="1"/>
  <c r="Z366" i="1"/>
  <c r="Z365" i="1"/>
  <c r="Y365" i="1" s="1"/>
  <c r="Z364" i="1"/>
  <c r="Y364" i="1" s="1"/>
  <c r="Z363" i="1"/>
  <c r="Y363" i="1" s="1"/>
  <c r="Z362" i="1"/>
  <c r="Y362" i="1" s="1"/>
  <c r="Z361" i="1"/>
  <c r="Y361" i="1" s="1"/>
  <c r="Z360" i="1"/>
  <c r="Y360" i="1" s="1"/>
  <c r="Z359" i="1"/>
  <c r="Y359" i="1" s="1"/>
  <c r="Z358" i="1"/>
  <c r="Y358" i="1" s="1"/>
  <c r="Z357" i="1"/>
  <c r="Y357" i="1" s="1"/>
  <c r="Z356" i="1"/>
  <c r="Y356" i="1" s="1"/>
  <c r="Z355" i="1"/>
  <c r="Y355" i="1" s="1"/>
  <c r="Z354" i="1"/>
  <c r="Z353" i="1"/>
  <c r="Z352" i="1"/>
  <c r="Y352" i="1" s="1"/>
  <c r="Z351" i="1"/>
  <c r="Y351" i="1" s="1"/>
  <c r="Z350" i="1"/>
  <c r="Y350" i="1" s="1"/>
  <c r="Z349" i="1"/>
  <c r="Y349" i="1" s="1"/>
  <c r="Z348" i="1"/>
  <c r="Y348" i="1" s="1"/>
  <c r="Z347" i="1"/>
  <c r="Y347" i="1" s="1"/>
  <c r="Z346" i="1"/>
  <c r="Z345" i="1"/>
  <c r="Y345" i="1" s="1"/>
  <c r="Z344" i="1"/>
  <c r="Y344" i="1" s="1"/>
  <c r="Z343" i="1"/>
  <c r="Y343" i="1" s="1"/>
  <c r="Z342" i="1"/>
  <c r="Y342" i="1" s="1"/>
  <c r="Z341" i="1"/>
  <c r="Y341" i="1" s="1"/>
  <c r="Z340" i="1"/>
  <c r="Y340" i="1" s="1"/>
  <c r="Z339" i="1"/>
  <c r="Y339" i="1" s="1"/>
  <c r="Z338" i="1"/>
  <c r="Y338" i="1" s="1"/>
  <c r="Z337" i="1"/>
  <c r="Y337" i="1" s="1"/>
  <c r="Z336" i="1"/>
  <c r="Y336" i="1" s="1"/>
  <c r="Z335" i="1"/>
  <c r="Y335" i="1" s="1"/>
  <c r="Z334" i="1"/>
  <c r="Y334" i="1" s="1"/>
  <c r="Z333" i="1"/>
  <c r="Y333" i="1" s="1"/>
  <c r="Z332" i="1"/>
  <c r="Y332" i="1" s="1"/>
  <c r="Z331" i="1"/>
  <c r="Z330" i="1"/>
  <c r="Y330" i="1" s="1"/>
  <c r="Z329" i="1"/>
  <c r="Y329" i="1" s="1"/>
  <c r="Z328" i="1"/>
  <c r="Y328" i="1" s="1"/>
  <c r="Z327" i="1"/>
  <c r="Y327" i="1" s="1"/>
  <c r="Z326" i="1"/>
  <c r="Y326" i="1" s="1"/>
  <c r="Z325" i="1"/>
  <c r="Y325" i="1" s="1"/>
  <c r="Z324" i="1"/>
  <c r="Y324" i="1" s="1"/>
  <c r="Z323" i="1"/>
  <c r="Y323" i="1" s="1"/>
  <c r="Z322" i="1"/>
  <c r="Y322" i="1" s="1"/>
  <c r="Z321" i="1"/>
  <c r="Z320" i="1"/>
  <c r="Y320" i="1" s="1"/>
  <c r="Z319" i="1"/>
  <c r="Y319" i="1" s="1"/>
  <c r="Z318" i="1"/>
  <c r="Y318" i="1" s="1"/>
  <c r="Z317" i="1"/>
  <c r="Y317" i="1" s="1"/>
  <c r="Z316" i="1"/>
  <c r="Y316" i="1" s="1"/>
  <c r="Z315" i="1"/>
  <c r="Y315" i="1" s="1"/>
  <c r="Z314" i="1"/>
  <c r="Y314" i="1" s="1"/>
  <c r="Z313" i="1"/>
  <c r="Y313" i="1" s="1"/>
  <c r="Z312" i="1"/>
  <c r="Y312" i="1" s="1"/>
  <c r="Z311" i="1"/>
  <c r="Y311" i="1" s="1"/>
  <c r="Z310" i="1"/>
  <c r="Y310" i="1" s="1"/>
  <c r="Z309" i="1"/>
  <c r="Y309" i="1" s="1"/>
  <c r="Z308" i="1"/>
  <c r="Y308" i="1" s="1"/>
  <c r="Z307" i="1"/>
  <c r="Z306" i="1"/>
  <c r="Y306" i="1" s="1"/>
  <c r="Z305" i="1"/>
  <c r="Y305" i="1" s="1"/>
  <c r="Z304" i="1"/>
  <c r="Y304" i="1" s="1"/>
  <c r="Z303" i="1"/>
  <c r="Y303" i="1" s="1"/>
  <c r="Z302" i="1"/>
  <c r="Y302" i="1" s="1"/>
  <c r="Z301" i="1"/>
  <c r="Y301" i="1" s="1"/>
  <c r="Z300" i="1"/>
  <c r="Y300" i="1" s="1"/>
  <c r="Z299" i="1"/>
  <c r="Y299" i="1" s="1"/>
  <c r="Z298" i="1"/>
  <c r="Y298" i="1" s="1"/>
  <c r="Z297" i="1"/>
  <c r="Y297" i="1" s="1"/>
  <c r="Z296" i="1"/>
  <c r="Y296" i="1" s="1"/>
  <c r="Z295" i="1"/>
  <c r="Y295" i="1" s="1"/>
  <c r="Z294" i="1"/>
  <c r="Z293" i="1"/>
  <c r="Y293" i="1" s="1"/>
  <c r="Z292" i="1"/>
  <c r="Y292" i="1" s="1"/>
  <c r="Z291" i="1"/>
  <c r="Y291" i="1" s="1"/>
  <c r="Z290" i="1"/>
  <c r="Y290" i="1" s="1"/>
  <c r="Z289" i="1"/>
  <c r="Z288" i="1"/>
  <c r="Y288" i="1" s="1"/>
  <c r="Z287" i="1"/>
  <c r="Z286" i="1"/>
  <c r="Y286" i="1" s="1"/>
  <c r="Z285" i="1"/>
  <c r="Y285" i="1" s="1"/>
  <c r="Z284" i="1"/>
  <c r="Y284" i="1" s="1"/>
  <c r="Z283" i="1"/>
  <c r="Y283" i="1" s="1"/>
  <c r="Z282" i="1"/>
  <c r="Y282" i="1" s="1"/>
  <c r="Z281" i="1"/>
  <c r="Y281" i="1" s="1"/>
  <c r="Z280" i="1"/>
  <c r="Y280" i="1" s="1"/>
  <c r="Z279" i="1"/>
  <c r="Y279" i="1" s="1"/>
  <c r="Z278" i="1"/>
  <c r="Y278" i="1" s="1"/>
  <c r="Z277" i="1"/>
  <c r="Y277" i="1" s="1"/>
  <c r="Z276" i="1"/>
  <c r="Y276" i="1" s="1"/>
  <c r="Z275" i="1"/>
  <c r="Y275" i="1" s="1"/>
  <c r="Z274" i="1"/>
  <c r="Z273" i="1"/>
  <c r="Y273" i="1" s="1"/>
  <c r="Z272" i="1"/>
  <c r="Y272" i="1" s="1"/>
  <c r="Z271" i="1"/>
  <c r="Y271" i="1" s="1"/>
  <c r="Z270" i="1"/>
  <c r="Y270" i="1" s="1"/>
  <c r="Z269" i="1"/>
  <c r="Y269" i="1" s="1"/>
  <c r="Z268" i="1"/>
  <c r="Y268" i="1" s="1"/>
  <c r="Z267" i="1"/>
  <c r="Y267" i="1" s="1"/>
  <c r="Z266" i="1"/>
  <c r="Y266" i="1" s="1"/>
  <c r="Z265" i="1"/>
  <c r="Y265" i="1" s="1"/>
  <c r="Z264" i="1"/>
  <c r="Y264" i="1" s="1"/>
  <c r="Z263" i="1"/>
  <c r="Y263" i="1" s="1"/>
  <c r="Z262" i="1"/>
  <c r="Z261" i="1"/>
  <c r="Y261" i="1" s="1"/>
  <c r="Z260" i="1"/>
  <c r="Y260" i="1" s="1"/>
  <c r="Z259" i="1"/>
  <c r="Y259" i="1" s="1"/>
  <c r="Z258" i="1"/>
  <c r="Z257" i="1"/>
  <c r="Z256" i="1"/>
  <c r="Y256" i="1" s="1"/>
  <c r="Z255" i="1"/>
  <c r="Y255" i="1" s="1"/>
  <c r="Z254" i="1"/>
  <c r="Y254" i="1" s="1"/>
  <c r="Z253" i="1"/>
  <c r="Y253" i="1" s="1"/>
  <c r="Z252" i="1"/>
  <c r="Y252" i="1" s="1"/>
  <c r="Z251" i="1"/>
  <c r="Y251" i="1" s="1"/>
  <c r="Z250" i="1"/>
  <c r="Z249" i="1"/>
  <c r="Y249" i="1" s="1"/>
  <c r="Z248" i="1"/>
  <c r="Y248" i="1" s="1"/>
  <c r="Z247" i="1"/>
  <c r="Y247" i="1" s="1"/>
  <c r="Z246" i="1"/>
  <c r="Y246" i="1" s="1"/>
  <c r="Z245" i="1"/>
  <c r="Y245" i="1" s="1"/>
  <c r="Z244" i="1"/>
  <c r="Y244" i="1" s="1"/>
  <c r="Z243" i="1"/>
  <c r="Y243" i="1" s="1"/>
  <c r="Z242" i="1"/>
  <c r="Y242" i="1" s="1"/>
  <c r="Z241" i="1"/>
  <c r="Y241" i="1" s="1"/>
  <c r="Z240" i="1"/>
  <c r="Y240" i="1" s="1"/>
  <c r="Z239" i="1"/>
  <c r="Y239" i="1" s="1"/>
  <c r="Z238" i="1"/>
  <c r="Z237" i="1"/>
  <c r="Y237" i="1" s="1"/>
  <c r="Z236" i="1"/>
  <c r="Y236" i="1" s="1"/>
  <c r="Z235" i="1"/>
  <c r="Y235" i="1" s="1"/>
  <c r="Z234" i="1"/>
  <c r="Y234" i="1" s="1"/>
  <c r="Z233" i="1"/>
  <c r="Y233" i="1" s="1"/>
  <c r="Z232" i="1"/>
  <c r="Y232" i="1" s="1"/>
  <c r="Z231" i="1"/>
  <c r="Y231" i="1" s="1"/>
  <c r="Z230" i="1"/>
  <c r="Y230" i="1" s="1"/>
  <c r="Z229" i="1"/>
  <c r="Y229" i="1" s="1"/>
  <c r="Z228" i="1"/>
  <c r="Y228" i="1" s="1"/>
  <c r="Z227" i="1"/>
  <c r="Y227" i="1" s="1"/>
  <c r="Z226" i="1"/>
  <c r="Z225" i="1"/>
  <c r="Z224" i="1"/>
  <c r="Y224" i="1" s="1"/>
  <c r="Z223" i="1"/>
  <c r="Y223" i="1" s="1"/>
  <c r="Z222" i="1"/>
  <c r="Y222" i="1" s="1"/>
  <c r="Z221" i="1"/>
  <c r="Y221" i="1" s="1"/>
  <c r="Z220" i="1"/>
  <c r="Y220" i="1" s="1"/>
  <c r="Z219" i="1"/>
  <c r="Y219" i="1" s="1"/>
  <c r="Z218" i="1"/>
  <c r="Z217" i="1"/>
  <c r="Y217" i="1" s="1"/>
  <c r="Z216" i="1"/>
  <c r="Y216" i="1" s="1"/>
  <c r="Z215" i="1"/>
  <c r="Y215" i="1" s="1"/>
  <c r="Z214" i="1"/>
  <c r="Y214" i="1" s="1"/>
  <c r="Z213" i="1"/>
  <c r="Y213" i="1" s="1"/>
  <c r="Z212" i="1"/>
  <c r="Y212" i="1" s="1"/>
  <c r="Z211" i="1"/>
  <c r="Y211" i="1" s="1"/>
  <c r="Z210" i="1"/>
  <c r="Y210" i="1" s="1"/>
  <c r="Z209" i="1"/>
  <c r="Y209" i="1" s="1"/>
  <c r="Z208" i="1"/>
  <c r="Y208" i="1" s="1"/>
  <c r="Z207" i="1"/>
  <c r="Y207" i="1" s="1"/>
  <c r="Z206" i="1"/>
  <c r="Y206" i="1" s="1"/>
  <c r="Z205" i="1"/>
  <c r="Y205" i="1" s="1"/>
  <c r="Z204" i="1"/>
  <c r="Y204" i="1" s="1"/>
  <c r="Z203" i="1"/>
  <c r="Z202" i="1"/>
  <c r="Y202" i="1" s="1"/>
  <c r="Z201" i="1"/>
  <c r="Y201" i="1" s="1"/>
  <c r="Z200" i="1"/>
  <c r="Y200" i="1" s="1"/>
  <c r="Z199" i="1"/>
  <c r="Y199" i="1" s="1"/>
  <c r="Z198" i="1"/>
  <c r="Y198" i="1" s="1"/>
  <c r="Z197" i="1"/>
  <c r="Y197" i="1" s="1"/>
  <c r="Z196" i="1"/>
  <c r="Y196" i="1" s="1"/>
  <c r="Z195" i="1"/>
  <c r="Y195" i="1" s="1"/>
  <c r="Z194" i="1"/>
  <c r="Y194" i="1" s="1"/>
  <c r="Z193" i="1"/>
  <c r="Z192" i="1"/>
  <c r="Y192" i="1" s="1"/>
  <c r="Z191" i="1"/>
  <c r="Y191" i="1" s="1"/>
  <c r="Z190" i="1"/>
  <c r="Y190" i="1" s="1"/>
  <c r="Z189" i="1"/>
  <c r="Y189" i="1" s="1"/>
  <c r="Z188" i="1"/>
  <c r="Y188" i="1" s="1"/>
  <c r="Z187" i="1"/>
  <c r="Y187" i="1" s="1"/>
  <c r="Z186" i="1"/>
  <c r="Y186" i="1" s="1"/>
  <c r="Z185" i="1"/>
  <c r="Y185" i="1" s="1"/>
  <c r="Z184" i="1"/>
  <c r="Y184" i="1" s="1"/>
  <c r="Z183" i="1"/>
  <c r="Y183" i="1" s="1"/>
  <c r="Z182" i="1"/>
  <c r="Y182" i="1" s="1"/>
  <c r="Z181" i="1"/>
  <c r="Y181" i="1" s="1"/>
  <c r="Z180" i="1"/>
  <c r="Y180" i="1" s="1"/>
  <c r="Z179" i="1"/>
  <c r="Z178" i="1"/>
  <c r="Y178" i="1" s="1"/>
  <c r="Z177" i="1"/>
  <c r="Y177" i="1" s="1"/>
  <c r="Z176" i="1"/>
  <c r="Y176" i="1" s="1"/>
  <c r="Z175" i="1"/>
  <c r="Y175" i="1" s="1"/>
  <c r="Z174" i="1"/>
  <c r="Y174" i="1" s="1"/>
  <c r="Z173" i="1"/>
  <c r="Y173" i="1" s="1"/>
  <c r="Z172" i="1"/>
  <c r="Y172" i="1" s="1"/>
  <c r="Z171" i="1"/>
  <c r="Y171" i="1" s="1"/>
  <c r="Z170" i="1"/>
  <c r="Y170" i="1" s="1"/>
  <c r="Z169" i="1"/>
  <c r="Y169" i="1" s="1"/>
  <c r="Z168" i="1"/>
  <c r="Y168" i="1" s="1"/>
  <c r="Z167" i="1"/>
  <c r="Y167" i="1" s="1"/>
  <c r="Z166" i="1"/>
  <c r="Z165" i="1"/>
  <c r="Y165" i="1" s="1"/>
  <c r="Z164" i="1"/>
  <c r="Y164" i="1" s="1"/>
  <c r="Z163" i="1"/>
  <c r="Y163" i="1" s="1"/>
  <c r="Z162" i="1"/>
  <c r="Y162" i="1" s="1"/>
  <c r="Z161" i="1"/>
  <c r="Z160" i="1"/>
  <c r="Y160" i="1" s="1"/>
  <c r="Z159" i="1"/>
  <c r="Z158" i="1"/>
  <c r="Y158" i="1" s="1"/>
  <c r="Z157" i="1"/>
  <c r="Y157" i="1" s="1"/>
  <c r="Z156" i="1"/>
  <c r="Y156" i="1" s="1"/>
  <c r="Z155" i="1"/>
  <c r="Y155" i="1" s="1"/>
  <c r="Z154" i="1"/>
  <c r="Y154" i="1" s="1"/>
  <c r="Z153" i="1"/>
  <c r="Y153" i="1" s="1"/>
  <c r="Z152" i="1"/>
  <c r="Y152" i="1" s="1"/>
  <c r="Z151" i="1"/>
  <c r="Y151" i="1" s="1"/>
  <c r="Z150" i="1"/>
  <c r="Y150" i="1" s="1"/>
  <c r="Z149" i="1"/>
  <c r="Y149" i="1" s="1"/>
  <c r="Z148" i="1"/>
  <c r="Y148" i="1" s="1"/>
  <c r="Z147" i="1"/>
  <c r="Y147" i="1" s="1"/>
  <c r="Z146" i="1"/>
  <c r="Z145" i="1"/>
  <c r="Y145" i="1" s="1"/>
  <c r="Z144" i="1"/>
  <c r="Y144" i="1" s="1"/>
  <c r="Z143" i="1"/>
  <c r="Y143" i="1" s="1"/>
  <c r="Z142" i="1"/>
  <c r="Y142" i="1" s="1"/>
  <c r="Z141" i="1"/>
  <c r="Y141" i="1" s="1"/>
  <c r="Z140" i="1"/>
  <c r="Y140" i="1" s="1"/>
  <c r="Z139" i="1"/>
  <c r="Y139" i="1" s="1"/>
  <c r="Z138" i="1"/>
  <c r="Y138" i="1" s="1"/>
  <c r="Z137" i="1"/>
  <c r="Y137" i="1" s="1"/>
  <c r="Z136" i="1"/>
  <c r="Y136" i="1" s="1"/>
  <c r="Z135" i="1"/>
  <c r="Y135" i="1" s="1"/>
  <c r="Z134" i="1"/>
  <c r="Z133" i="1"/>
  <c r="Y133" i="1" s="1"/>
  <c r="Z132" i="1"/>
  <c r="Y132" i="1" s="1"/>
  <c r="Z131" i="1"/>
  <c r="Y131" i="1" s="1"/>
  <c r="Z130" i="1"/>
  <c r="Z129" i="1"/>
  <c r="Z128" i="1"/>
  <c r="Y128" i="1" s="1"/>
  <c r="Z127" i="1"/>
  <c r="Y127" i="1" s="1"/>
  <c r="Z126" i="1"/>
  <c r="Y126" i="1" s="1"/>
  <c r="Z125" i="1"/>
  <c r="Y125" i="1" s="1"/>
  <c r="Z124" i="1"/>
  <c r="Y124" i="1" s="1"/>
  <c r="Z123" i="1"/>
  <c r="Y123" i="1" s="1"/>
  <c r="Z122" i="1"/>
  <c r="Z121" i="1"/>
  <c r="Y121" i="1" s="1"/>
  <c r="Z120" i="1"/>
  <c r="Y120" i="1" s="1"/>
  <c r="Z119" i="1"/>
  <c r="Y119" i="1" s="1"/>
  <c r="Z118" i="1"/>
  <c r="Y118" i="1" s="1"/>
  <c r="Z117" i="1"/>
  <c r="Y117" i="1" s="1"/>
  <c r="Z116" i="1"/>
  <c r="Y116" i="1" s="1"/>
  <c r="Z115" i="1"/>
  <c r="Y115" i="1" s="1"/>
  <c r="Z114" i="1"/>
  <c r="Y114" i="1" s="1"/>
  <c r="Z113" i="1"/>
  <c r="Y113" i="1" s="1"/>
  <c r="Z112" i="1"/>
  <c r="Y112" i="1" s="1"/>
  <c r="Z111" i="1"/>
  <c r="Y111" i="1" s="1"/>
  <c r="Z110" i="1"/>
  <c r="Z109" i="1"/>
  <c r="Y109" i="1" s="1"/>
  <c r="Z108" i="1"/>
  <c r="Y108" i="1" s="1"/>
  <c r="Z107" i="1"/>
  <c r="Y107" i="1" s="1"/>
  <c r="Z106" i="1"/>
  <c r="Y106" i="1" s="1"/>
  <c r="Z105" i="1"/>
  <c r="Y105" i="1" s="1"/>
  <c r="Z104" i="1"/>
  <c r="Y104" i="1" s="1"/>
  <c r="Z103" i="1"/>
  <c r="Y103" i="1" s="1"/>
  <c r="Z102" i="1"/>
  <c r="Y102" i="1" s="1"/>
  <c r="Z101" i="1"/>
  <c r="Y101" i="1" s="1"/>
  <c r="Z100" i="1"/>
  <c r="Y100" i="1" s="1"/>
  <c r="Z99" i="1"/>
  <c r="Y99" i="1" s="1"/>
  <c r="Z98" i="1"/>
  <c r="Z97" i="1"/>
  <c r="Z96" i="1"/>
  <c r="Y96" i="1" s="1"/>
  <c r="Z95" i="1"/>
  <c r="Y95" i="1" s="1"/>
  <c r="Z94" i="1"/>
  <c r="Y94" i="1" s="1"/>
  <c r="Z93" i="1"/>
  <c r="Y93" i="1" s="1"/>
  <c r="Z92" i="1"/>
  <c r="Y92" i="1" s="1"/>
  <c r="Z91" i="1"/>
  <c r="Y91" i="1" s="1"/>
  <c r="Z90" i="1"/>
  <c r="Z89" i="1"/>
  <c r="Y89" i="1" s="1"/>
  <c r="Z88" i="1"/>
  <c r="Y88" i="1" s="1"/>
  <c r="Z87" i="1"/>
  <c r="Y87" i="1" s="1"/>
  <c r="Z86" i="1"/>
  <c r="Y86" i="1" s="1"/>
  <c r="Z85" i="1"/>
  <c r="Y85" i="1" s="1"/>
  <c r="Z84" i="1"/>
  <c r="Y84" i="1" s="1"/>
  <c r="Z83" i="1"/>
  <c r="Y83" i="1" s="1"/>
  <c r="Z82" i="1"/>
  <c r="Y82" i="1" s="1"/>
  <c r="Z81" i="1"/>
  <c r="Y81" i="1" s="1"/>
  <c r="Z80" i="1"/>
  <c r="Z79" i="1"/>
  <c r="Y79" i="1" s="1"/>
  <c r="Z78" i="1"/>
  <c r="Y78" i="1" s="1"/>
  <c r="Z77" i="1"/>
  <c r="Y77" i="1" s="1"/>
  <c r="Z76" i="1"/>
  <c r="Z75" i="1"/>
  <c r="Y75" i="1" s="1"/>
  <c r="Z74" i="1"/>
  <c r="Y74" i="1" s="1"/>
  <c r="Z73" i="1"/>
  <c r="Y73" i="1" s="1"/>
  <c r="Z72" i="1"/>
  <c r="Y72" i="1" s="1"/>
  <c r="Z71" i="1"/>
  <c r="Y71" i="1" s="1"/>
  <c r="Z70" i="1"/>
  <c r="Z69" i="1"/>
  <c r="Y69" i="1" s="1"/>
  <c r="Z68" i="1"/>
  <c r="Z67" i="1"/>
  <c r="Y67" i="1" s="1"/>
  <c r="Z66" i="1"/>
  <c r="Y66" i="1" s="1"/>
  <c r="Z65" i="1"/>
  <c r="Y65" i="1" s="1"/>
  <c r="Z64" i="1"/>
  <c r="Z63" i="1"/>
  <c r="Z62" i="1"/>
  <c r="Y62" i="1" s="1"/>
  <c r="Z61" i="1"/>
  <c r="Y61" i="1" s="1"/>
  <c r="Z60" i="1"/>
  <c r="Y60" i="1" s="1"/>
  <c r="Z59" i="1"/>
  <c r="Y59" i="1" s="1"/>
  <c r="Z58" i="1"/>
  <c r="Y58" i="1" s="1"/>
  <c r="Z57" i="1"/>
  <c r="Y57" i="1" s="1"/>
  <c r="Z56" i="1"/>
  <c r="Z55" i="1"/>
  <c r="Y55" i="1" s="1"/>
  <c r="Z54" i="1"/>
  <c r="Z53" i="1"/>
  <c r="Y53" i="1" s="1"/>
  <c r="Z52" i="1"/>
  <c r="Z51" i="1"/>
  <c r="Y51" i="1" s="1"/>
  <c r="Z50" i="1"/>
  <c r="Y50" i="1" s="1"/>
  <c r="Z49" i="1"/>
  <c r="Y49" i="1" s="1"/>
  <c r="Z48" i="1"/>
  <c r="Z47" i="1"/>
  <c r="Z46" i="1"/>
  <c r="Y46" i="1" s="1"/>
  <c r="Z45" i="1"/>
  <c r="Y45" i="1" s="1"/>
  <c r="Z44" i="1"/>
  <c r="Z43" i="1"/>
  <c r="Y43" i="1" s="1"/>
  <c r="Z42" i="1"/>
  <c r="Y42" i="1" s="1"/>
  <c r="Z41" i="1"/>
  <c r="Y41" i="1" s="1"/>
  <c r="Z40" i="1"/>
  <c r="Z39" i="1"/>
  <c r="Z38" i="1"/>
  <c r="Y38" i="1" s="1"/>
  <c r="Z37" i="1"/>
  <c r="Y37" i="1" s="1"/>
  <c r="Z36" i="1"/>
  <c r="Z35" i="1"/>
  <c r="Y35" i="1" s="1"/>
  <c r="Z34" i="1"/>
  <c r="Y34" i="1" s="1"/>
  <c r="Z33" i="1"/>
  <c r="Y33" i="1" s="1"/>
  <c r="Z32" i="1"/>
  <c r="Y32" i="1" s="1"/>
  <c r="Z31" i="1"/>
  <c r="Z30" i="1"/>
  <c r="Y30" i="1" s="1"/>
  <c r="Z29" i="1"/>
  <c r="Y29" i="1" s="1"/>
  <c r="Z28" i="1"/>
  <c r="Z27" i="1"/>
  <c r="Y27" i="1" s="1"/>
  <c r="Z26" i="1"/>
  <c r="Y26" i="1" s="1"/>
  <c r="Z25" i="1"/>
  <c r="Y25" i="1" s="1"/>
  <c r="Z24" i="1"/>
  <c r="Z23" i="1"/>
  <c r="Z22" i="1"/>
  <c r="Z21" i="1"/>
  <c r="Y21" i="1" s="1"/>
  <c r="Z20" i="1"/>
  <c r="Y20" i="1" s="1"/>
  <c r="Z19" i="1"/>
  <c r="Y19" i="1" s="1"/>
  <c r="Z18" i="1"/>
  <c r="Y18" i="1" s="1"/>
  <c r="Z17" i="1"/>
  <c r="Y17" i="1" s="1"/>
  <c r="Z16" i="1"/>
  <c r="Z15" i="1"/>
  <c r="Y15" i="1" s="1"/>
  <c r="Z14" i="1"/>
  <c r="Y14" i="1" s="1"/>
  <c r="Z13" i="1"/>
  <c r="Y13" i="1" s="1"/>
  <c r="Z12" i="1"/>
  <c r="Y12" i="1" s="1"/>
  <c r="Z11" i="1"/>
  <c r="Y11" i="1" s="1"/>
  <c r="Z10" i="1"/>
  <c r="Y10" i="1" s="1"/>
  <c r="Z9" i="1"/>
  <c r="Y9" i="1" s="1"/>
  <c r="Z8" i="1"/>
  <c r="Z7" i="1"/>
  <c r="Y7" i="1" s="1"/>
  <c r="Z6" i="1"/>
  <c r="Y6" i="1" s="1"/>
  <c r="Z5" i="1"/>
  <c r="Y5" i="1" s="1"/>
  <c r="Z4" i="1"/>
  <c r="Y4" i="1" s="1"/>
  <c r="Z3" i="1"/>
  <c r="Y3" i="1" s="1"/>
  <c r="Z2" i="1"/>
  <c r="Y2" i="1" s="1"/>
  <c r="Y757" i="1"/>
  <c r="Y753" i="1"/>
  <c r="Y749" i="1"/>
  <c r="Y745" i="1"/>
  <c r="Y741" i="1"/>
  <c r="Y738" i="1"/>
  <c r="Y737" i="1"/>
  <c r="Y733" i="1"/>
  <c r="Y730" i="1"/>
  <c r="Y729" i="1"/>
  <c r="Y725" i="1"/>
  <c r="Y721" i="1"/>
  <c r="Y717" i="1"/>
  <c r="Y713" i="1"/>
  <c r="Y709" i="1"/>
  <c r="Y706" i="1"/>
  <c r="Y705" i="1"/>
  <c r="Y701" i="1"/>
  <c r="Y698" i="1"/>
  <c r="Y697" i="1"/>
  <c r="Y693" i="1"/>
  <c r="Y689" i="1"/>
  <c r="Y685" i="1"/>
  <c r="Y681" i="1"/>
  <c r="Y677" i="1"/>
  <c r="Y674" i="1"/>
  <c r="Y673" i="1"/>
  <c r="Y669" i="1"/>
  <c r="Y666" i="1"/>
  <c r="Y665" i="1"/>
  <c r="Y661" i="1"/>
  <c r="Y657" i="1"/>
  <c r="Y653" i="1"/>
  <c r="Y649" i="1"/>
  <c r="Y645" i="1"/>
  <c r="Y642" i="1"/>
  <c r="Y641" i="1"/>
  <c r="Y637" i="1"/>
  <c r="Y634" i="1"/>
  <c r="Y633" i="1"/>
  <c r="Y629" i="1"/>
  <c r="Y625" i="1"/>
  <c r="Y621" i="1"/>
  <c r="Y617" i="1"/>
  <c r="Y613" i="1"/>
  <c r="Y610" i="1"/>
  <c r="Y609" i="1"/>
  <c r="Y605" i="1"/>
  <c r="Y602" i="1"/>
  <c r="Y601" i="1"/>
  <c r="Y597" i="1"/>
  <c r="Y593" i="1"/>
  <c r="Y589" i="1"/>
  <c r="Y585" i="1"/>
  <c r="Y581" i="1"/>
  <c r="Y578" i="1"/>
  <c r="Y577" i="1"/>
  <c r="Y573" i="1"/>
  <c r="Y570" i="1"/>
  <c r="Y569" i="1"/>
  <c r="Y565" i="1"/>
  <c r="Y561" i="1"/>
  <c r="Y557" i="1"/>
  <c r="Y553" i="1"/>
  <c r="Y549" i="1"/>
  <c r="Y546" i="1"/>
  <c r="Y545" i="1"/>
  <c r="Y541" i="1"/>
  <c r="Y538" i="1"/>
  <c r="Y537" i="1"/>
  <c r="Y533" i="1"/>
  <c r="Y529" i="1"/>
  <c r="Y525" i="1"/>
  <c r="Y521" i="1"/>
  <c r="Y517" i="1"/>
  <c r="Y514" i="1"/>
  <c r="Y513" i="1"/>
  <c r="Y509" i="1"/>
  <c r="Y506" i="1"/>
  <c r="Y505" i="1"/>
  <c r="Y501" i="1"/>
  <c r="Y497" i="1"/>
  <c r="Y493" i="1"/>
  <c r="Y489" i="1"/>
  <c r="Y485" i="1"/>
  <c r="Y482" i="1"/>
  <c r="Y481" i="1"/>
  <c r="Y475" i="1"/>
  <c r="Y474" i="1"/>
  <c r="Y466" i="1"/>
  <c r="Y462" i="1"/>
  <c r="Y454" i="1"/>
  <c r="Y443" i="1"/>
  <c r="Y442" i="1"/>
  <c r="Y434" i="1"/>
  <c r="Y430" i="1"/>
  <c r="Y422" i="1"/>
  <c r="Y417" i="1"/>
  <c r="Y415" i="1"/>
  <c r="Y402" i="1"/>
  <c r="Y390" i="1"/>
  <c r="Y386" i="1"/>
  <c r="Y385" i="1"/>
  <c r="Y378" i="1"/>
  <c r="Y366" i="1"/>
  <c r="Y354" i="1"/>
  <c r="Y353" i="1"/>
  <c r="Y346" i="1"/>
  <c r="Y331" i="1"/>
  <c r="Y321" i="1"/>
  <c r="Y307" i="1"/>
  <c r="Y294" i="1"/>
  <c r="Y289" i="1"/>
  <c r="Y287" i="1"/>
  <c r="Y274" i="1"/>
  <c r="Y262" i="1"/>
  <c r="Y258" i="1"/>
  <c r="Y257" i="1"/>
  <c r="Y250" i="1"/>
  <c r="Y238" i="1"/>
  <c r="Y226" i="1"/>
  <c r="Y225" i="1"/>
  <c r="Y218" i="1"/>
  <c r="Y203" i="1"/>
  <c r="Y193" i="1"/>
  <c r="Y179" i="1"/>
  <c r="Y166" i="1"/>
  <c r="Y161" i="1"/>
  <c r="Y159" i="1"/>
  <c r="Y146" i="1"/>
  <c r="Y134" i="1"/>
  <c r="Y130" i="1"/>
  <c r="Y129" i="1"/>
  <c r="Y122" i="1"/>
  <c r="Y110" i="1"/>
  <c r="Y98" i="1"/>
  <c r="Y97" i="1"/>
  <c r="Y90" i="1"/>
  <c r="Y80" i="1"/>
  <c r="Y76" i="1"/>
  <c r="Y70" i="1"/>
  <c r="Y68" i="1"/>
  <c r="Y64" i="1"/>
  <c r="Y63" i="1"/>
  <c r="Y56" i="1"/>
  <c r="Y54" i="1"/>
  <c r="Y52" i="1"/>
  <c r="Y48" i="1"/>
  <c r="Y47" i="1"/>
  <c r="Y44" i="1"/>
  <c r="Y40" i="1"/>
  <c r="Y39" i="1"/>
  <c r="Y36" i="1"/>
  <c r="Y31" i="1"/>
  <c r="Y28" i="1"/>
  <c r="Y24" i="1"/>
  <c r="Y23" i="1"/>
  <c r="Y22" i="1"/>
  <c r="Y16" i="1"/>
  <c r="Y8" i="1"/>
  <c r="U758" i="1"/>
  <c r="U757" i="1"/>
  <c r="U756" i="1"/>
  <c r="U755" i="1"/>
  <c r="U754" i="1"/>
  <c r="U753" i="1"/>
  <c r="U752" i="1"/>
  <c r="U751" i="1"/>
  <c r="U750" i="1"/>
  <c r="U749" i="1"/>
  <c r="U748" i="1"/>
  <c r="U747" i="1"/>
  <c r="U746" i="1"/>
  <c r="U745" i="1"/>
  <c r="U744" i="1"/>
  <c r="U743" i="1"/>
  <c r="U742" i="1"/>
  <c r="U741" i="1"/>
  <c r="U740" i="1"/>
  <c r="U739" i="1"/>
  <c r="U738" i="1"/>
  <c r="U737" i="1"/>
  <c r="U736" i="1"/>
  <c r="U735" i="1"/>
  <c r="U734" i="1"/>
  <c r="U733" i="1"/>
  <c r="U732" i="1"/>
  <c r="U731" i="1"/>
  <c r="U730" i="1"/>
  <c r="U729" i="1"/>
  <c r="U728" i="1"/>
  <c r="U727" i="1"/>
  <c r="U726" i="1"/>
  <c r="U725" i="1"/>
  <c r="U724" i="1"/>
  <c r="U723" i="1"/>
  <c r="U722" i="1"/>
  <c r="U721" i="1"/>
  <c r="U720" i="1"/>
  <c r="U719" i="1"/>
  <c r="U718" i="1"/>
  <c r="U717" i="1"/>
  <c r="U716" i="1"/>
  <c r="U715" i="1"/>
  <c r="U714" i="1"/>
  <c r="U713" i="1"/>
  <c r="U712" i="1"/>
  <c r="U711" i="1"/>
  <c r="U710" i="1"/>
  <c r="U709" i="1"/>
  <c r="U708" i="1"/>
  <c r="U707" i="1"/>
  <c r="U706" i="1"/>
  <c r="U705" i="1"/>
  <c r="U704" i="1"/>
  <c r="U703" i="1"/>
  <c r="U702" i="1"/>
  <c r="U701" i="1"/>
  <c r="U700" i="1"/>
  <c r="U699" i="1"/>
  <c r="U698" i="1"/>
  <c r="U697" i="1"/>
  <c r="U696" i="1"/>
  <c r="U695" i="1"/>
  <c r="U694" i="1"/>
  <c r="U693" i="1"/>
  <c r="U692" i="1"/>
  <c r="U691" i="1"/>
  <c r="U690" i="1"/>
  <c r="U689" i="1"/>
  <c r="U688" i="1"/>
  <c r="U687" i="1"/>
  <c r="U686" i="1"/>
  <c r="U685" i="1"/>
  <c r="U684" i="1"/>
  <c r="U683" i="1"/>
  <c r="U682" i="1"/>
  <c r="U681" i="1"/>
  <c r="U680" i="1"/>
  <c r="U679" i="1"/>
  <c r="U678" i="1"/>
  <c r="U677" i="1"/>
  <c r="U676" i="1"/>
  <c r="U675" i="1"/>
  <c r="U674" i="1"/>
  <c r="U673" i="1"/>
  <c r="U672" i="1"/>
  <c r="U671" i="1"/>
  <c r="U670" i="1"/>
  <c r="U669" i="1"/>
  <c r="U668" i="1"/>
  <c r="U667" i="1"/>
  <c r="U666" i="1"/>
  <c r="U665" i="1"/>
  <c r="U664" i="1"/>
  <c r="U663" i="1"/>
  <c r="U662" i="1"/>
  <c r="U661" i="1"/>
  <c r="U660" i="1"/>
  <c r="U659" i="1"/>
  <c r="U658" i="1"/>
  <c r="U657" i="1"/>
  <c r="U656" i="1"/>
  <c r="U655" i="1"/>
  <c r="U654" i="1"/>
  <c r="U653" i="1"/>
  <c r="U652" i="1"/>
  <c r="U651" i="1"/>
  <c r="U650" i="1"/>
  <c r="U649" i="1"/>
  <c r="U648" i="1"/>
  <c r="U647" i="1"/>
  <c r="U646" i="1"/>
  <c r="U645" i="1"/>
  <c r="U644" i="1"/>
  <c r="U643" i="1"/>
  <c r="U642" i="1"/>
  <c r="U641" i="1"/>
  <c r="U640" i="1"/>
  <c r="U639" i="1"/>
  <c r="U638" i="1"/>
  <c r="U637" i="1"/>
  <c r="U636" i="1"/>
  <c r="U635" i="1"/>
  <c r="U634" i="1"/>
  <c r="U633" i="1"/>
  <c r="U632" i="1"/>
  <c r="U631" i="1"/>
  <c r="U630" i="1"/>
  <c r="U629" i="1"/>
  <c r="U628" i="1"/>
  <c r="U627" i="1"/>
  <c r="U626" i="1"/>
  <c r="U625" i="1"/>
  <c r="U624" i="1"/>
  <c r="U623" i="1"/>
  <c r="U622" i="1"/>
  <c r="U621" i="1"/>
  <c r="U620" i="1"/>
  <c r="U619" i="1"/>
  <c r="U618" i="1"/>
  <c r="U617" i="1"/>
  <c r="U616" i="1"/>
  <c r="U615" i="1"/>
  <c r="U614" i="1"/>
  <c r="U613" i="1"/>
  <c r="U612" i="1"/>
  <c r="U611" i="1"/>
  <c r="U610" i="1"/>
  <c r="U609" i="1"/>
  <c r="U608" i="1"/>
  <c r="U607" i="1"/>
  <c r="U606" i="1"/>
  <c r="U605" i="1"/>
  <c r="U604" i="1"/>
  <c r="U603" i="1"/>
  <c r="U602" i="1"/>
  <c r="U601" i="1"/>
  <c r="U600" i="1"/>
  <c r="U599" i="1"/>
  <c r="U598" i="1"/>
  <c r="U597" i="1"/>
  <c r="U596" i="1"/>
  <c r="U595" i="1"/>
  <c r="U594" i="1"/>
  <c r="U593" i="1"/>
  <c r="U592" i="1"/>
  <c r="U591" i="1"/>
  <c r="U590" i="1"/>
  <c r="U589" i="1"/>
  <c r="U588" i="1"/>
  <c r="U587" i="1"/>
  <c r="U586" i="1"/>
  <c r="U585" i="1"/>
  <c r="U584" i="1"/>
  <c r="U583" i="1"/>
  <c r="U582" i="1"/>
  <c r="U581" i="1"/>
  <c r="U580" i="1"/>
  <c r="U579" i="1"/>
  <c r="U578" i="1"/>
  <c r="U577" i="1"/>
  <c r="U576" i="1"/>
  <c r="U575" i="1"/>
  <c r="U574" i="1"/>
  <c r="U573" i="1"/>
  <c r="U572" i="1"/>
  <c r="U571" i="1"/>
  <c r="U570" i="1"/>
  <c r="U569" i="1"/>
  <c r="U568" i="1"/>
  <c r="U567" i="1"/>
  <c r="U566" i="1"/>
  <c r="U565" i="1"/>
  <c r="U564" i="1"/>
  <c r="U563" i="1"/>
  <c r="U562" i="1"/>
  <c r="U561" i="1"/>
  <c r="U560" i="1"/>
  <c r="U559" i="1"/>
  <c r="U558" i="1"/>
  <c r="U557" i="1"/>
  <c r="U556" i="1"/>
  <c r="U555" i="1"/>
  <c r="U554" i="1"/>
  <c r="U553" i="1"/>
  <c r="U552" i="1"/>
  <c r="U551" i="1"/>
  <c r="U550" i="1"/>
  <c r="U549" i="1"/>
  <c r="U548" i="1"/>
  <c r="U547" i="1"/>
  <c r="U546" i="1"/>
  <c r="U545" i="1"/>
  <c r="U544" i="1"/>
  <c r="U543" i="1"/>
  <c r="U542" i="1"/>
  <c r="U541" i="1"/>
  <c r="U540" i="1"/>
  <c r="U539" i="1"/>
  <c r="U538" i="1"/>
  <c r="U537" i="1"/>
  <c r="U536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W758" i="1"/>
  <c r="W757" i="1"/>
  <c r="W756" i="1"/>
  <c r="W755" i="1"/>
  <c r="W754" i="1"/>
  <c r="W753" i="1"/>
  <c r="W752" i="1"/>
  <c r="W751" i="1"/>
  <c r="W750" i="1"/>
  <c r="W749" i="1"/>
  <c r="W748" i="1"/>
  <c r="W747" i="1"/>
  <c r="W746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W608" i="1"/>
  <c r="W607" i="1"/>
  <c r="W606" i="1"/>
  <c r="W605" i="1"/>
  <c r="W604" i="1"/>
  <c r="W603" i="1"/>
  <c r="W602" i="1"/>
  <c r="W601" i="1"/>
  <c r="W600" i="1"/>
  <c r="W599" i="1"/>
  <c r="W598" i="1"/>
  <c r="W597" i="1"/>
  <c r="W596" i="1"/>
  <c r="W595" i="1"/>
  <c r="W594" i="1"/>
  <c r="W593" i="1"/>
  <c r="W592" i="1"/>
  <c r="W591" i="1"/>
  <c r="W590" i="1"/>
  <c r="W589" i="1"/>
  <c r="W588" i="1"/>
  <c r="W587" i="1"/>
  <c r="W586" i="1"/>
  <c r="W585" i="1"/>
  <c r="W584" i="1"/>
  <c r="W583" i="1"/>
  <c r="W582" i="1"/>
  <c r="W581" i="1"/>
  <c r="W580" i="1"/>
  <c r="W579" i="1"/>
  <c r="W578" i="1"/>
  <c r="W577" i="1"/>
  <c r="W576" i="1"/>
  <c r="W575" i="1"/>
  <c r="W574" i="1"/>
  <c r="W573" i="1"/>
  <c r="W572" i="1"/>
  <c r="W571" i="1"/>
  <c r="W570" i="1"/>
  <c r="W569" i="1"/>
  <c r="W568" i="1"/>
  <c r="W567" i="1"/>
  <c r="W566" i="1"/>
  <c r="W565" i="1"/>
  <c r="W564" i="1"/>
  <c r="W563" i="1"/>
  <c r="W562" i="1"/>
  <c r="W561" i="1"/>
  <c r="W560" i="1"/>
  <c r="W559" i="1"/>
  <c r="W558" i="1"/>
  <c r="W557" i="1"/>
  <c r="W556" i="1"/>
  <c r="W555" i="1"/>
  <c r="W554" i="1"/>
  <c r="W553" i="1"/>
  <c r="W552" i="1"/>
  <c r="W551" i="1"/>
  <c r="W550" i="1"/>
  <c r="W549" i="1"/>
  <c r="W548" i="1"/>
  <c r="W547" i="1"/>
  <c r="W546" i="1"/>
  <c r="W545" i="1"/>
  <c r="W544" i="1"/>
  <c r="W543" i="1"/>
  <c r="W542" i="1"/>
  <c r="W541" i="1"/>
  <c r="W540" i="1"/>
  <c r="W539" i="1"/>
  <c r="W538" i="1"/>
  <c r="W537" i="1"/>
  <c r="W536" i="1"/>
  <c r="W535" i="1"/>
  <c r="W534" i="1"/>
  <c r="W533" i="1"/>
  <c r="W532" i="1"/>
  <c r="W531" i="1"/>
  <c r="W530" i="1"/>
  <c r="W529" i="1"/>
  <c r="W528" i="1"/>
  <c r="W527" i="1"/>
  <c r="W526" i="1"/>
  <c r="W525" i="1"/>
  <c r="W524" i="1"/>
  <c r="W523" i="1"/>
  <c r="W522" i="1"/>
  <c r="W521" i="1"/>
  <c r="W520" i="1"/>
  <c r="W519" i="1"/>
  <c r="W518" i="1"/>
  <c r="W517" i="1"/>
  <c r="W516" i="1"/>
  <c r="W515" i="1"/>
  <c r="W514" i="1"/>
  <c r="W513" i="1"/>
  <c r="W512" i="1"/>
  <c r="W511" i="1"/>
  <c r="W510" i="1"/>
  <c r="W509" i="1"/>
  <c r="W508" i="1"/>
  <c r="W507" i="1"/>
  <c r="W506" i="1"/>
  <c r="W505" i="1"/>
  <c r="W504" i="1"/>
  <c r="W503" i="1"/>
  <c r="W502" i="1"/>
  <c r="W501" i="1"/>
  <c r="W500" i="1"/>
  <c r="W499" i="1"/>
  <c r="W498" i="1"/>
  <c r="W497" i="1"/>
  <c r="W496" i="1"/>
  <c r="W495" i="1"/>
  <c r="W494" i="1"/>
  <c r="W493" i="1"/>
  <c r="W492" i="1"/>
  <c r="W491" i="1"/>
  <c r="W490" i="1"/>
  <c r="W489" i="1"/>
  <c r="W488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9" i="1"/>
  <c r="W428" i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M758" i="1"/>
  <c r="M757" i="1"/>
  <c r="M754" i="1"/>
  <c r="M751" i="1"/>
  <c r="M750" i="1"/>
  <c r="M747" i="1"/>
  <c r="M746" i="1"/>
  <c r="M743" i="1"/>
  <c r="M742" i="1"/>
  <c r="M741" i="1"/>
  <c r="M738" i="1"/>
  <c r="M735" i="1"/>
  <c r="M734" i="1"/>
  <c r="M731" i="1"/>
  <c r="M730" i="1"/>
  <c r="M727" i="1"/>
  <c r="M726" i="1"/>
  <c r="M725" i="1"/>
  <c r="M722" i="1"/>
  <c r="M719" i="1"/>
  <c r="M718" i="1"/>
  <c r="M715" i="1"/>
  <c r="M714" i="1"/>
  <c r="M711" i="1"/>
  <c r="M710" i="1"/>
  <c r="M709" i="1"/>
  <c r="M706" i="1"/>
  <c r="M703" i="1"/>
  <c r="M702" i="1"/>
  <c r="M699" i="1"/>
  <c r="M698" i="1"/>
  <c r="M695" i="1"/>
  <c r="M694" i="1"/>
  <c r="M693" i="1"/>
  <c r="M690" i="1"/>
  <c r="M689" i="1"/>
  <c r="M687" i="1"/>
  <c r="M686" i="1"/>
  <c r="M683" i="1"/>
  <c r="M682" i="1"/>
  <c r="M679" i="1"/>
  <c r="M678" i="1"/>
  <c r="M677" i="1"/>
  <c r="M674" i="1"/>
  <c r="M671" i="1"/>
  <c r="M670" i="1"/>
  <c r="M667" i="1"/>
  <c r="M666" i="1"/>
  <c r="M663" i="1"/>
  <c r="M662" i="1"/>
  <c r="M661" i="1"/>
  <c r="M658" i="1"/>
  <c r="M657" i="1"/>
  <c r="M655" i="1"/>
  <c r="M654" i="1"/>
  <c r="M651" i="1"/>
  <c r="M650" i="1"/>
  <c r="M647" i="1"/>
  <c r="M646" i="1"/>
  <c r="M642" i="1"/>
  <c r="M641" i="1"/>
  <c r="M639" i="1"/>
  <c r="M638" i="1"/>
  <c r="M635" i="1"/>
  <c r="M634" i="1"/>
  <c r="M631" i="1"/>
  <c r="M630" i="1"/>
  <c r="M629" i="1"/>
  <c r="M626" i="1"/>
  <c r="M625" i="1"/>
  <c r="M623" i="1"/>
  <c r="M622" i="1"/>
  <c r="M619" i="1"/>
  <c r="M618" i="1"/>
  <c r="M615" i="1"/>
  <c r="M614" i="1"/>
  <c r="M613" i="1"/>
  <c r="M610" i="1"/>
  <c r="M607" i="1"/>
  <c r="M606" i="1"/>
  <c r="M603" i="1"/>
  <c r="M602" i="1"/>
  <c r="M599" i="1"/>
  <c r="M598" i="1"/>
  <c r="M597" i="1"/>
  <c r="M594" i="1"/>
  <c r="M593" i="1"/>
  <c r="M591" i="1"/>
  <c r="M590" i="1"/>
  <c r="M587" i="1"/>
  <c r="M586" i="1"/>
  <c r="M583" i="1"/>
  <c r="M582" i="1"/>
  <c r="M581" i="1"/>
  <c r="M578" i="1"/>
  <c r="M577" i="1"/>
  <c r="M575" i="1"/>
  <c r="M574" i="1"/>
  <c r="M571" i="1"/>
  <c r="M570" i="1"/>
  <c r="M567" i="1"/>
  <c r="M566" i="1"/>
  <c r="M565" i="1"/>
  <c r="M562" i="1"/>
  <c r="M561" i="1"/>
  <c r="M559" i="1"/>
  <c r="M558" i="1"/>
  <c r="M555" i="1"/>
  <c r="M554" i="1"/>
  <c r="M551" i="1"/>
  <c r="M550" i="1"/>
  <c r="M549" i="1"/>
  <c r="M546" i="1"/>
  <c r="M545" i="1"/>
  <c r="M543" i="1"/>
  <c r="M542" i="1"/>
  <c r="M539" i="1"/>
  <c r="M538" i="1"/>
  <c r="M535" i="1"/>
  <c r="M534" i="1"/>
  <c r="M533" i="1"/>
  <c r="M530" i="1"/>
  <c r="M529" i="1"/>
  <c r="M527" i="1"/>
  <c r="M526" i="1"/>
  <c r="M523" i="1"/>
  <c r="M522" i="1"/>
  <c r="M519" i="1"/>
  <c r="M518" i="1"/>
  <c r="M517" i="1"/>
  <c r="M514" i="1"/>
  <c r="M513" i="1"/>
  <c r="M511" i="1"/>
  <c r="M510" i="1"/>
  <c r="M507" i="1"/>
  <c r="M506" i="1"/>
  <c r="M503" i="1"/>
  <c r="M502" i="1"/>
  <c r="M501" i="1"/>
  <c r="M498" i="1"/>
  <c r="M497" i="1"/>
  <c r="M495" i="1"/>
  <c r="M494" i="1"/>
  <c r="M491" i="1"/>
  <c r="M490" i="1"/>
  <c r="M487" i="1"/>
  <c r="M486" i="1"/>
  <c r="M485" i="1"/>
  <c r="M482" i="1"/>
  <c r="M481" i="1"/>
  <c r="M479" i="1"/>
  <c r="M476" i="1"/>
  <c r="M475" i="1"/>
  <c r="M472" i="1"/>
  <c r="M471" i="1"/>
  <c r="M470" i="1"/>
  <c r="M467" i="1"/>
  <c r="M466" i="1"/>
  <c r="M464" i="1"/>
  <c r="M463" i="1"/>
  <c r="M460" i="1"/>
  <c r="M459" i="1"/>
  <c r="M456" i="1"/>
  <c r="M455" i="1"/>
  <c r="M454" i="1"/>
  <c r="M451" i="1"/>
  <c r="M450" i="1"/>
  <c r="M448" i="1"/>
  <c r="M447" i="1"/>
  <c r="M444" i="1"/>
  <c r="M443" i="1"/>
  <c r="M440" i="1"/>
  <c r="M439" i="1"/>
  <c r="M438" i="1"/>
  <c r="M435" i="1"/>
  <c r="M434" i="1"/>
  <c r="M432" i="1"/>
  <c r="M431" i="1"/>
  <c r="M428" i="1"/>
  <c r="M427" i="1"/>
  <c r="M424" i="1"/>
  <c r="M423" i="1"/>
  <c r="M422" i="1"/>
  <c r="M419" i="1"/>
  <c r="M418" i="1"/>
  <c r="M417" i="1"/>
  <c r="M415" i="1"/>
  <c r="M414" i="1"/>
  <c r="M413" i="1"/>
  <c r="M411" i="1"/>
  <c r="M410" i="1"/>
  <c r="M409" i="1"/>
  <c r="M407" i="1"/>
  <c r="M406" i="1"/>
  <c r="M405" i="1"/>
  <c r="M403" i="1"/>
  <c r="M402" i="1"/>
  <c r="M401" i="1"/>
  <c r="M399" i="1"/>
  <c r="M398" i="1"/>
  <c r="M397" i="1"/>
  <c r="M395" i="1"/>
  <c r="M394" i="1"/>
  <c r="M393" i="1"/>
  <c r="M391" i="1"/>
  <c r="M390" i="1"/>
  <c r="M389" i="1"/>
  <c r="M387" i="1"/>
  <c r="M386" i="1"/>
  <c r="M385" i="1"/>
  <c r="M383" i="1"/>
  <c r="M382" i="1"/>
  <c r="M381" i="1"/>
  <c r="M379" i="1"/>
  <c r="M378" i="1"/>
  <c r="M377" i="1"/>
  <c r="M375" i="1"/>
  <c r="M374" i="1"/>
  <c r="M373" i="1"/>
  <c r="M371" i="1"/>
  <c r="M370" i="1"/>
  <c r="M369" i="1"/>
  <c r="M367" i="1"/>
  <c r="M366" i="1"/>
  <c r="M365" i="1"/>
  <c r="M363" i="1"/>
  <c r="M362" i="1"/>
  <c r="M361" i="1"/>
  <c r="M359" i="1"/>
  <c r="M358" i="1"/>
  <c r="M357" i="1"/>
  <c r="M355" i="1"/>
  <c r="M354" i="1"/>
  <c r="M353" i="1"/>
  <c r="M351" i="1"/>
  <c r="M350" i="1"/>
  <c r="M349" i="1"/>
  <c r="M347" i="1"/>
  <c r="M346" i="1"/>
  <c r="M345" i="1"/>
  <c r="M343" i="1"/>
  <c r="M342" i="1"/>
  <c r="M341" i="1"/>
  <c r="M339" i="1"/>
  <c r="M338" i="1"/>
  <c r="M337" i="1"/>
  <c r="M335" i="1"/>
  <c r="M334" i="1"/>
  <c r="M333" i="1"/>
  <c r="M331" i="1"/>
  <c r="M330" i="1"/>
  <c r="M329" i="1"/>
  <c r="M327" i="1"/>
  <c r="M326" i="1"/>
  <c r="M325" i="1"/>
  <c r="M323" i="1"/>
  <c r="M322" i="1"/>
  <c r="M321" i="1"/>
  <c r="M319" i="1"/>
  <c r="M318" i="1"/>
  <c r="M317" i="1"/>
  <c r="M315" i="1"/>
  <c r="M314" i="1"/>
  <c r="M313" i="1"/>
  <c r="M311" i="1"/>
  <c r="M310" i="1"/>
  <c r="M309" i="1"/>
  <c r="M307" i="1"/>
  <c r="M306" i="1"/>
  <c r="M305" i="1"/>
  <c r="M303" i="1"/>
  <c r="M302" i="1"/>
  <c r="M301" i="1"/>
  <c r="M299" i="1"/>
  <c r="M298" i="1"/>
  <c r="M297" i="1"/>
  <c r="M295" i="1"/>
  <c r="M294" i="1"/>
  <c r="M293" i="1"/>
  <c r="M291" i="1"/>
  <c r="M290" i="1"/>
  <c r="M289" i="1"/>
  <c r="M287" i="1"/>
  <c r="M286" i="1"/>
  <c r="M285" i="1"/>
  <c r="M283" i="1"/>
  <c r="M282" i="1"/>
  <c r="M281" i="1"/>
  <c r="M279" i="1"/>
  <c r="M278" i="1"/>
  <c r="M277" i="1"/>
  <c r="M275" i="1"/>
  <c r="M274" i="1"/>
  <c r="M273" i="1"/>
  <c r="M271" i="1"/>
  <c r="M270" i="1"/>
  <c r="M269" i="1"/>
  <c r="M267" i="1"/>
  <c r="M266" i="1"/>
  <c r="M265" i="1"/>
  <c r="M263" i="1"/>
  <c r="M262" i="1"/>
  <c r="M261" i="1"/>
  <c r="M259" i="1"/>
  <c r="M258" i="1"/>
  <c r="M257" i="1"/>
  <c r="M255" i="1"/>
  <c r="M254" i="1"/>
  <c r="M253" i="1"/>
  <c r="M251" i="1"/>
  <c r="M250" i="1"/>
  <c r="M249" i="1"/>
  <c r="M247" i="1"/>
  <c r="M246" i="1"/>
  <c r="M245" i="1"/>
  <c r="M243" i="1"/>
  <c r="M242" i="1"/>
  <c r="M241" i="1"/>
  <c r="M239" i="1"/>
  <c r="M238" i="1"/>
  <c r="M237" i="1"/>
  <c r="M235" i="1"/>
  <c r="M234" i="1"/>
  <c r="M233" i="1"/>
  <c r="M231" i="1"/>
  <c r="M230" i="1"/>
  <c r="M229" i="1"/>
  <c r="M227" i="1"/>
  <c r="M226" i="1"/>
  <c r="M225" i="1"/>
  <c r="M223" i="1"/>
  <c r="M222" i="1"/>
  <c r="M221" i="1"/>
  <c r="M219" i="1"/>
  <c r="M218" i="1"/>
  <c r="M217" i="1"/>
  <c r="M215" i="1"/>
  <c r="M214" i="1"/>
  <c r="M213" i="1"/>
  <c r="M211" i="1"/>
  <c r="M210" i="1"/>
  <c r="M209" i="1"/>
  <c r="M207" i="1"/>
  <c r="M206" i="1"/>
  <c r="M205" i="1"/>
  <c r="M203" i="1"/>
  <c r="M202" i="1"/>
  <c r="M201" i="1"/>
  <c r="M199" i="1"/>
  <c r="M198" i="1"/>
  <c r="M197" i="1"/>
  <c r="M195" i="1"/>
  <c r="M194" i="1"/>
  <c r="M193" i="1"/>
  <c r="M191" i="1"/>
  <c r="M190" i="1"/>
  <c r="M189" i="1"/>
  <c r="M187" i="1"/>
  <c r="M186" i="1"/>
  <c r="M185" i="1"/>
  <c r="M183" i="1"/>
  <c r="M182" i="1"/>
  <c r="M181" i="1"/>
  <c r="M179" i="1"/>
  <c r="M178" i="1"/>
  <c r="M177" i="1"/>
  <c r="M175" i="1"/>
  <c r="M174" i="1"/>
  <c r="M173" i="1"/>
  <c r="M171" i="1"/>
  <c r="M170" i="1"/>
  <c r="M169" i="1"/>
  <c r="M167" i="1"/>
  <c r="M166" i="1"/>
  <c r="M165" i="1"/>
  <c r="M163" i="1"/>
  <c r="M162" i="1"/>
  <c r="M161" i="1"/>
  <c r="M159" i="1"/>
  <c r="M158" i="1"/>
  <c r="M157" i="1"/>
  <c r="M155" i="1"/>
  <c r="M154" i="1"/>
  <c r="M153" i="1"/>
  <c r="M151" i="1"/>
  <c r="M150" i="1"/>
  <c r="M149" i="1"/>
  <c r="M147" i="1"/>
  <c r="M146" i="1"/>
  <c r="M145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R758" i="1"/>
  <c r="Q758" i="1" s="1"/>
  <c r="P758" i="1" s="1"/>
  <c r="R757" i="1"/>
  <c r="Q757" i="1" s="1"/>
  <c r="P757" i="1" s="1"/>
  <c r="R756" i="1"/>
  <c r="Q756" i="1" s="1"/>
  <c r="P756" i="1" s="1"/>
  <c r="R755" i="1"/>
  <c r="Q755" i="1" s="1"/>
  <c r="P755" i="1" s="1"/>
  <c r="R754" i="1"/>
  <c r="Q754" i="1" s="1"/>
  <c r="P754" i="1" s="1"/>
  <c r="R753" i="1"/>
  <c r="Q753" i="1" s="1"/>
  <c r="P753" i="1" s="1"/>
  <c r="R752" i="1"/>
  <c r="Q752" i="1" s="1"/>
  <c r="P752" i="1" s="1"/>
  <c r="R751" i="1"/>
  <c r="Q751" i="1" s="1"/>
  <c r="P751" i="1" s="1"/>
  <c r="R750" i="1"/>
  <c r="Q750" i="1" s="1"/>
  <c r="P750" i="1" s="1"/>
  <c r="R749" i="1"/>
  <c r="Q749" i="1" s="1"/>
  <c r="P749" i="1" s="1"/>
  <c r="R748" i="1"/>
  <c r="Q748" i="1" s="1"/>
  <c r="P748" i="1" s="1"/>
  <c r="R747" i="1"/>
  <c r="Q747" i="1" s="1"/>
  <c r="P747" i="1" s="1"/>
  <c r="R746" i="1"/>
  <c r="Q746" i="1" s="1"/>
  <c r="P746" i="1" s="1"/>
  <c r="R745" i="1"/>
  <c r="Q745" i="1" s="1"/>
  <c r="P745" i="1" s="1"/>
  <c r="R744" i="1"/>
  <c r="Q744" i="1" s="1"/>
  <c r="P744" i="1" s="1"/>
  <c r="R743" i="1"/>
  <c r="Q743" i="1" s="1"/>
  <c r="P743" i="1" s="1"/>
  <c r="R742" i="1"/>
  <c r="Q742" i="1" s="1"/>
  <c r="P742" i="1" s="1"/>
  <c r="R741" i="1"/>
  <c r="Q741" i="1" s="1"/>
  <c r="P741" i="1" s="1"/>
  <c r="R740" i="1"/>
  <c r="Q740" i="1" s="1"/>
  <c r="P740" i="1" s="1"/>
  <c r="R739" i="1"/>
  <c r="Q739" i="1" s="1"/>
  <c r="P739" i="1" s="1"/>
  <c r="R738" i="1"/>
  <c r="Q738" i="1" s="1"/>
  <c r="P738" i="1" s="1"/>
  <c r="R737" i="1"/>
  <c r="Q737" i="1" s="1"/>
  <c r="P737" i="1" s="1"/>
  <c r="R736" i="1"/>
  <c r="Q736" i="1" s="1"/>
  <c r="P736" i="1" s="1"/>
  <c r="R735" i="1"/>
  <c r="Q735" i="1" s="1"/>
  <c r="P735" i="1" s="1"/>
  <c r="R734" i="1"/>
  <c r="Q734" i="1" s="1"/>
  <c r="P734" i="1" s="1"/>
  <c r="R733" i="1"/>
  <c r="Q733" i="1" s="1"/>
  <c r="P733" i="1" s="1"/>
  <c r="R732" i="1"/>
  <c r="Q732" i="1" s="1"/>
  <c r="P732" i="1" s="1"/>
  <c r="R731" i="1"/>
  <c r="Q731" i="1" s="1"/>
  <c r="P731" i="1" s="1"/>
  <c r="R730" i="1"/>
  <c r="Q730" i="1" s="1"/>
  <c r="P730" i="1" s="1"/>
  <c r="R729" i="1"/>
  <c r="Q729" i="1" s="1"/>
  <c r="P729" i="1" s="1"/>
  <c r="R728" i="1"/>
  <c r="Q728" i="1" s="1"/>
  <c r="P728" i="1" s="1"/>
  <c r="R727" i="1"/>
  <c r="Q727" i="1" s="1"/>
  <c r="P727" i="1" s="1"/>
  <c r="R726" i="1"/>
  <c r="Q726" i="1" s="1"/>
  <c r="P726" i="1" s="1"/>
  <c r="R725" i="1"/>
  <c r="Q725" i="1" s="1"/>
  <c r="P725" i="1" s="1"/>
  <c r="R724" i="1"/>
  <c r="Q724" i="1" s="1"/>
  <c r="P724" i="1" s="1"/>
  <c r="R723" i="1"/>
  <c r="Q723" i="1" s="1"/>
  <c r="P723" i="1" s="1"/>
  <c r="R722" i="1"/>
  <c r="Q722" i="1" s="1"/>
  <c r="P722" i="1" s="1"/>
  <c r="R721" i="1"/>
  <c r="Q721" i="1" s="1"/>
  <c r="P721" i="1" s="1"/>
  <c r="R720" i="1"/>
  <c r="Q720" i="1" s="1"/>
  <c r="P720" i="1" s="1"/>
  <c r="R719" i="1"/>
  <c r="Q719" i="1" s="1"/>
  <c r="P719" i="1" s="1"/>
  <c r="R718" i="1"/>
  <c r="Q718" i="1" s="1"/>
  <c r="P718" i="1" s="1"/>
  <c r="R717" i="1"/>
  <c r="Q717" i="1" s="1"/>
  <c r="P717" i="1" s="1"/>
  <c r="R716" i="1"/>
  <c r="Q716" i="1" s="1"/>
  <c r="P716" i="1" s="1"/>
  <c r="R715" i="1"/>
  <c r="Q715" i="1" s="1"/>
  <c r="P715" i="1" s="1"/>
  <c r="R714" i="1"/>
  <c r="Q714" i="1" s="1"/>
  <c r="P714" i="1" s="1"/>
  <c r="R713" i="1"/>
  <c r="Q713" i="1" s="1"/>
  <c r="P713" i="1" s="1"/>
  <c r="R712" i="1"/>
  <c r="Q712" i="1" s="1"/>
  <c r="P712" i="1" s="1"/>
  <c r="R711" i="1"/>
  <c r="Q711" i="1" s="1"/>
  <c r="P711" i="1" s="1"/>
  <c r="R710" i="1"/>
  <c r="Q710" i="1" s="1"/>
  <c r="P710" i="1" s="1"/>
  <c r="R709" i="1"/>
  <c r="Q709" i="1" s="1"/>
  <c r="P709" i="1" s="1"/>
  <c r="R708" i="1"/>
  <c r="Q708" i="1" s="1"/>
  <c r="P708" i="1" s="1"/>
  <c r="R707" i="1"/>
  <c r="Q707" i="1" s="1"/>
  <c r="P707" i="1" s="1"/>
  <c r="R706" i="1"/>
  <c r="Q706" i="1" s="1"/>
  <c r="P706" i="1" s="1"/>
  <c r="R705" i="1"/>
  <c r="Q705" i="1" s="1"/>
  <c r="P705" i="1" s="1"/>
  <c r="R704" i="1"/>
  <c r="Q704" i="1" s="1"/>
  <c r="P704" i="1" s="1"/>
  <c r="R703" i="1"/>
  <c r="Q703" i="1" s="1"/>
  <c r="P703" i="1" s="1"/>
  <c r="R702" i="1"/>
  <c r="Q702" i="1" s="1"/>
  <c r="P702" i="1" s="1"/>
  <c r="R701" i="1"/>
  <c r="Q701" i="1" s="1"/>
  <c r="P701" i="1" s="1"/>
  <c r="R700" i="1"/>
  <c r="Q700" i="1" s="1"/>
  <c r="P700" i="1" s="1"/>
  <c r="R699" i="1"/>
  <c r="Q699" i="1" s="1"/>
  <c r="P699" i="1" s="1"/>
  <c r="R698" i="1"/>
  <c r="Q698" i="1" s="1"/>
  <c r="P698" i="1" s="1"/>
  <c r="R697" i="1"/>
  <c r="Q697" i="1" s="1"/>
  <c r="P697" i="1" s="1"/>
  <c r="R696" i="1"/>
  <c r="Q696" i="1" s="1"/>
  <c r="P696" i="1" s="1"/>
  <c r="R695" i="1"/>
  <c r="Q695" i="1" s="1"/>
  <c r="P695" i="1" s="1"/>
  <c r="R694" i="1"/>
  <c r="Q694" i="1" s="1"/>
  <c r="P694" i="1" s="1"/>
  <c r="R693" i="1"/>
  <c r="Q693" i="1" s="1"/>
  <c r="P693" i="1" s="1"/>
  <c r="R692" i="1"/>
  <c r="Q692" i="1" s="1"/>
  <c r="P692" i="1" s="1"/>
  <c r="R691" i="1"/>
  <c r="Q691" i="1" s="1"/>
  <c r="P691" i="1" s="1"/>
  <c r="R690" i="1"/>
  <c r="Q690" i="1" s="1"/>
  <c r="P690" i="1" s="1"/>
  <c r="R689" i="1"/>
  <c r="Q689" i="1" s="1"/>
  <c r="P689" i="1" s="1"/>
  <c r="R688" i="1"/>
  <c r="Q688" i="1" s="1"/>
  <c r="P688" i="1" s="1"/>
  <c r="R687" i="1"/>
  <c r="Q687" i="1" s="1"/>
  <c r="P687" i="1" s="1"/>
  <c r="R686" i="1"/>
  <c r="Q686" i="1" s="1"/>
  <c r="P686" i="1" s="1"/>
  <c r="R685" i="1"/>
  <c r="Q685" i="1" s="1"/>
  <c r="P685" i="1" s="1"/>
  <c r="R684" i="1"/>
  <c r="Q684" i="1" s="1"/>
  <c r="P684" i="1" s="1"/>
  <c r="R683" i="1"/>
  <c r="Q683" i="1" s="1"/>
  <c r="P683" i="1" s="1"/>
  <c r="R682" i="1"/>
  <c r="Q682" i="1" s="1"/>
  <c r="P682" i="1" s="1"/>
  <c r="R681" i="1"/>
  <c r="Q681" i="1" s="1"/>
  <c r="P681" i="1" s="1"/>
  <c r="R680" i="1"/>
  <c r="Q680" i="1" s="1"/>
  <c r="P680" i="1" s="1"/>
  <c r="R679" i="1"/>
  <c r="Q679" i="1" s="1"/>
  <c r="P679" i="1" s="1"/>
  <c r="R678" i="1"/>
  <c r="Q678" i="1" s="1"/>
  <c r="P678" i="1" s="1"/>
  <c r="R677" i="1"/>
  <c r="Q677" i="1" s="1"/>
  <c r="P677" i="1" s="1"/>
  <c r="R676" i="1"/>
  <c r="Q676" i="1" s="1"/>
  <c r="P676" i="1" s="1"/>
  <c r="R675" i="1"/>
  <c r="Q675" i="1" s="1"/>
  <c r="P675" i="1" s="1"/>
  <c r="R674" i="1"/>
  <c r="Q674" i="1" s="1"/>
  <c r="P674" i="1" s="1"/>
  <c r="R673" i="1"/>
  <c r="Q673" i="1" s="1"/>
  <c r="P673" i="1" s="1"/>
  <c r="R672" i="1"/>
  <c r="Q672" i="1" s="1"/>
  <c r="P672" i="1" s="1"/>
  <c r="R671" i="1"/>
  <c r="Q671" i="1" s="1"/>
  <c r="P671" i="1" s="1"/>
  <c r="R670" i="1"/>
  <c r="Q670" i="1" s="1"/>
  <c r="P670" i="1" s="1"/>
  <c r="R669" i="1"/>
  <c r="Q669" i="1" s="1"/>
  <c r="P669" i="1" s="1"/>
  <c r="R668" i="1"/>
  <c r="Q668" i="1" s="1"/>
  <c r="P668" i="1" s="1"/>
  <c r="R667" i="1"/>
  <c r="Q667" i="1" s="1"/>
  <c r="P667" i="1" s="1"/>
  <c r="R666" i="1"/>
  <c r="Q666" i="1" s="1"/>
  <c r="P666" i="1" s="1"/>
  <c r="R665" i="1"/>
  <c r="Q665" i="1" s="1"/>
  <c r="P665" i="1" s="1"/>
  <c r="R664" i="1"/>
  <c r="Q664" i="1" s="1"/>
  <c r="P664" i="1" s="1"/>
  <c r="R663" i="1"/>
  <c r="Q663" i="1" s="1"/>
  <c r="P663" i="1" s="1"/>
  <c r="R662" i="1"/>
  <c r="Q662" i="1" s="1"/>
  <c r="P662" i="1" s="1"/>
  <c r="R661" i="1"/>
  <c r="Q661" i="1" s="1"/>
  <c r="P661" i="1" s="1"/>
  <c r="R660" i="1"/>
  <c r="Q660" i="1" s="1"/>
  <c r="P660" i="1" s="1"/>
  <c r="R659" i="1"/>
  <c r="Q659" i="1" s="1"/>
  <c r="P659" i="1" s="1"/>
  <c r="R658" i="1"/>
  <c r="Q658" i="1" s="1"/>
  <c r="P658" i="1" s="1"/>
  <c r="R657" i="1"/>
  <c r="Q657" i="1" s="1"/>
  <c r="P657" i="1" s="1"/>
  <c r="R656" i="1"/>
  <c r="Q656" i="1" s="1"/>
  <c r="P656" i="1" s="1"/>
  <c r="R655" i="1"/>
  <c r="Q655" i="1" s="1"/>
  <c r="P655" i="1" s="1"/>
  <c r="R654" i="1"/>
  <c r="Q654" i="1" s="1"/>
  <c r="P654" i="1" s="1"/>
  <c r="R653" i="1"/>
  <c r="Q653" i="1" s="1"/>
  <c r="P653" i="1" s="1"/>
  <c r="R652" i="1"/>
  <c r="Q652" i="1" s="1"/>
  <c r="P652" i="1" s="1"/>
  <c r="R651" i="1"/>
  <c r="Q651" i="1" s="1"/>
  <c r="P651" i="1" s="1"/>
  <c r="R650" i="1"/>
  <c r="Q650" i="1" s="1"/>
  <c r="P650" i="1" s="1"/>
  <c r="R649" i="1"/>
  <c r="Q649" i="1" s="1"/>
  <c r="P649" i="1" s="1"/>
  <c r="R648" i="1"/>
  <c r="Q648" i="1" s="1"/>
  <c r="P648" i="1" s="1"/>
  <c r="R647" i="1"/>
  <c r="Q647" i="1" s="1"/>
  <c r="P647" i="1" s="1"/>
  <c r="R646" i="1"/>
  <c r="Q646" i="1" s="1"/>
  <c r="P646" i="1" s="1"/>
  <c r="R645" i="1"/>
  <c r="Q645" i="1" s="1"/>
  <c r="P645" i="1" s="1"/>
  <c r="R644" i="1"/>
  <c r="Q644" i="1" s="1"/>
  <c r="P644" i="1" s="1"/>
  <c r="R643" i="1"/>
  <c r="Q643" i="1" s="1"/>
  <c r="P643" i="1" s="1"/>
  <c r="R642" i="1"/>
  <c r="Q642" i="1" s="1"/>
  <c r="P642" i="1" s="1"/>
  <c r="R641" i="1"/>
  <c r="Q641" i="1" s="1"/>
  <c r="P641" i="1" s="1"/>
  <c r="R640" i="1"/>
  <c r="Q640" i="1" s="1"/>
  <c r="P640" i="1" s="1"/>
  <c r="R639" i="1"/>
  <c r="Q639" i="1" s="1"/>
  <c r="P639" i="1" s="1"/>
  <c r="R638" i="1"/>
  <c r="Q638" i="1" s="1"/>
  <c r="P638" i="1" s="1"/>
  <c r="R637" i="1"/>
  <c r="Q637" i="1" s="1"/>
  <c r="P637" i="1" s="1"/>
  <c r="R636" i="1"/>
  <c r="Q636" i="1" s="1"/>
  <c r="P636" i="1" s="1"/>
  <c r="R635" i="1"/>
  <c r="Q635" i="1" s="1"/>
  <c r="P635" i="1" s="1"/>
  <c r="R634" i="1"/>
  <c r="Q634" i="1" s="1"/>
  <c r="P634" i="1" s="1"/>
  <c r="R633" i="1"/>
  <c r="Q633" i="1" s="1"/>
  <c r="P633" i="1" s="1"/>
  <c r="R632" i="1"/>
  <c r="Q632" i="1" s="1"/>
  <c r="P632" i="1" s="1"/>
  <c r="R631" i="1"/>
  <c r="Q631" i="1" s="1"/>
  <c r="P631" i="1" s="1"/>
  <c r="R630" i="1"/>
  <c r="Q630" i="1" s="1"/>
  <c r="P630" i="1" s="1"/>
  <c r="R629" i="1"/>
  <c r="Q629" i="1" s="1"/>
  <c r="P629" i="1" s="1"/>
  <c r="R628" i="1"/>
  <c r="Q628" i="1" s="1"/>
  <c r="P628" i="1" s="1"/>
  <c r="R627" i="1"/>
  <c r="Q627" i="1" s="1"/>
  <c r="P627" i="1" s="1"/>
  <c r="R626" i="1"/>
  <c r="Q626" i="1" s="1"/>
  <c r="P626" i="1" s="1"/>
  <c r="R625" i="1"/>
  <c r="Q625" i="1" s="1"/>
  <c r="P625" i="1" s="1"/>
  <c r="R624" i="1"/>
  <c r="Q624" i="1" s="1"/>
  <c r="P624" i="1" s="1"/>
  <c r="R623" i="1"/>
  <c r="Q623" i="1" s="1"/>
  <c r="P623" i="1" s="1"/>
  <c r="R622" i="1"/>
  <c r="Q622" i="1" s="1"/>
  <c r="P622" i="1" s="1"/>
  <c r="R621" i="1"/>
  <c r="Q621" i="1" s="1"/>
  <c r="P621" i="1" s="1"/>
  <c r="R620" i="1"/>
  <c r="Q620" i="1" s="1"/>
  <c r="P620" i="1" s="1"/>
  <c r="R619" i="1"/>
  <c r="Q619" i="1" s="1"/>
  <c r="P619" i="1" s="1"/>
  <c r="R618" i="1"/>
  <c r="Q618" i="1" s="1"/>
  <c r="P618" i="1" s="1"/>
  <c r="R617" i="1"/>
  <c r="Q617" i="1" s="1"/>
  <c r="P617" i="1" s="1"/>
  <c r="R616" i="1"/>
  <c r="Q616" i="1" s="1"/>
  <c r="P616" i="1" s="1"/>
  <c r="R615" i="1"/>
  <c r="Q615" i="1" s="1"/>
  <c r="P615" i="1" s="1"/>
  <c r="R614" i="1"/>
  <c r="Q614" i="1" s="1"/>
  <c r="P614" i="1" s="1"/>
  <c r="R613" i="1"/>
  <c r="Q613" i="1" s="1"/>
  <c r="P613" i="1" s="1"/>
  <c r="R612" i="1"/>
  <c r="Q612" i="1" s="1"/>
  <c r="P612" i="1" s="1"/>
  <c r="R611" i="1"/>
  <c r="Q611" i="1" s="1"/>
  <c r="P611" i="1" s="1"/>
  <c r="R610" i="1"/>
  <c r="Q610" i="1" s="1"/>
  <c r="P610" i="1" s="1"/>
  <c r="R609" i="1"/>
  <c r="Q609" i="1" s="1"/>
  <c r="P609" i="1" s="1"/>
  <c r="R608" i="1"/>
  <c r="Q608" i="1" s="1"/>
  <c r="P608" i="1" s="1"/>
  <c r="R607" i="1"/>
  <c r="Q607" i="1" s="1"/>
  <c r="P607" i="1" s="1"/>
  <c r="R606" i="1"/>
  <c r="Q606" i="1" s="1"/>
  <c r="P606" i="1" s="1"/>
  <c r="R605" i="1"/>
  <c r="Q605" i="1" s="1"/>
  <c r="P605" i="1" s="1"/>
  <c r="R604" i="1"/>
  <c r="Q604" i="1" s="1"/>
  <c r="P604" i="1" s="1"/>
  <c r="R603" i="1"/>
  <c r="Q603" i="1" s="1"/>
  <c r="P603" i="1" s="1"/>
  <c r="R602" i="1"/>
  <c r="Q602" i="1" s="1"/>
  <c r="P602" i="1" s="1"/>
  <c r="R601" i="1"/>
  <c r="Q601" i="1" s="1"/>
  <c r="P601" i="1" s="1"/>
  <c r="R600" i="1"/>
  <c r="Q600" i="1" s="1"/>
  <c r="P600" i="1" s="1"/>
  <c r="R599" i="1"/>
  <c r="Q599" i="1" s="1"/>
  <c r="P599" i="1" s="1"/>
  <c r="R598" i="1"/>
  <c r="Q598" i="1" s="1"/>
  <c r="P598" i="1" s="1"/>
  <c r="R597" i="1"/>
  <c r="Q597" i="1" s="1"/>
  <c r="P597" i="1" s="1"/>
  <c r="R596" i="1"/>
  <c r="Q596" i="1" s="1"/>
  <c r="P596" i="1" s="1"/>
  <c r="R595" i="1"/>
  <c r="Q595" i="1" s="1"/>
  <c r="P595" i="1" s="1"/>
  <c r="R594" i="1"/>
  <c r="Q594" i="1" s="1"/>
  <c r="P594" i="1" s="1"/>
  <c r="R593" i="1"/>
  <c r="Q593" i="1" s="1"/>
  <c r="P593" i="1" s="1"/>
  <c r="R592" i="1"/>
  <c r="Q592" i="1" s="1"/>
  <c r="P592" i="1" s="1"/>
  <c r="R591" i="1"/>
  <c r="Q591" i="1" s="1"/>
  <c r="P591" i="1" s="1"/>
  <c r="R590" i="1"/>
  <c r="Q590" i="1" s="1"/>
  <c r="P590" i="1" s="1"/>
  <c r="R589" i="1"/>
  <c r="Q589" i="1" s="1"/>
  <c r="P589" i="1" s="1"/>
  <c r="R588" i="1"/>
  <c r="Q588" i="1" s="1"/>
  <c r="P588" i="1" s="1"/>
  <c r="R587" i="1"/>
  <c r="Q587" i="1" s="1"/>
  <c r="P587" i="1" s="1"/>
  <c r="R586" i="1"/>
  <c r="Q586" i="1" s="1"/>
  <c r="P586" i="1" s="1"/>
  <c r="R585" i="1"/>
  <c r="Q585" i="1" s="1"/>
  <c r="P585" i="1" s="1"/>
  <c r="R584" i="1"/>
  <c r="Q584" i="1" s="1"/>
  <c r="P584" i="1" s="1"/>
  <c r="R583" i="1"/>
  <c r="Q583" i="1" s="1"/>
  <c r="P583" i="1" s="1"/>
  <c r="R582" i="1"/>
  <c r="Q582" i="1" s="1"/>
  <c r="P582" i="1" s="1"/>
  <c r="R581" i="1"/>
  <c r="Q581" i="1" s="1"/>
  <c r="P581" i="1" s="1"/>
  <c r="R580" i="1"/>
  <c r="Q580" i="1" s="1"/>
  <c r="P580" i="1" s="1"/>
  <c r="R579" i="1"/>
  <c r="Q579" i="1" s="1"/>
  <c r="P579" i="1" s="1"/>
  <c r="R578" i="1"/>
  <c r="Q578" i="1" s="1"/>
  <c r="P578" i="1" s="1"/>
  <c r="R577" i="1"/>
  <c r="Q577" i="1" s="1"/>
  <c r="P577" i="1" s="1"/>
  <c r="R576" i="1"/>
  <c r="Q576" i="1" s="1"/>
  <c r="P576" i="1" s="1"/>
  <c r="R575" i="1"/>
  <c r="Q575" i="1" s="1"/>
  <c r="P575" i="1" s="1"/>
  <c r="R574" i="1"/>
  <c r="Q574" i="1" s="1"/>
  <c r="P574" i="1" s="1"/>
  <c r="R573" i="1"/>
  <c r="Q573" i="1" s="1"/>
  <c r="P573" i="1" s="1"/>
  <c r="R572" i="1"/>
  <c r="Q572" i="1" s="1"/>
  <c r="P572" i="1" s="1"/>
  <c r="R571" i="1"/>
  <c r="Q571" i="1" s="1"/>
  <c r="P571" i="1" s="1"/>
  <c r="R570" i="1"/>
  <c r="Q570" i="1" s="1"/>
  <c r="P570" i="1" s="1"/>
  <c r="R569" i="1"/>
  <c r="Q569" i="1" s="1"/>
  <c r="P569" i="1" s="1"/>
  <c r="R568" i="1"/>
  <c r="Q568" i="1" s="1"/>
  <c r="P568" i="1" s="1"/>
  <c r="R567" i="1"/>
  <c r="Q567" i="1" s="1"/>
  <c r="P567" i="1" s="1"/>
  <c r="R566" i="1"/>
  <c r="Q566" i="1" s="1"/>
  <c r="P566" i="1" s="1"/>
  <c r="R565" i="1"/>
  <c r="Q565" i="1" s="1"/>
  <c r="P565" i="1" s="1"/>
  <c r="R564" i="1"/>
  <c r="Q564" i="1" s="1"/>
  <c r="P564" i="1" s="1"/>
  <c r="R563" i="1"/>
  <c r="Q563" i="1" s="1"/>
  <c r="P563" i="1" s="1"/>
  <c r="R562" i="1"/>
  <c r="Q562" i="1" s="1"/>
  <c r="P562" i="1" s="1"/>
  <c r="R561" i="1"/>
  <c r="Q561" i="1" s="1"/>
  <c r="P561" i="1" s="1"/>
  <c r="R560" i="1"/>
  <c r="Q560" i="1" s="1"/>
  <c r="P560" i="1" s="1"/>
  <c r="R559" i="1"/>
  <c r="Q559" i="1" s="1"/>
  <c r="P559" i="1" s="1"/>
  <c r="R558" i="1"/>
  <c r="Q558" i="1" s="1"/>
  <c r="P558" i="1" s="1"/>
  <c r="R557" i="1"/>
  <c r="Q557" i="1" s="1"/>
  <c r="P557" i="1" s="1"/>
  <c r="R556" i="1"/>
  <c r="Q556" i="1" s="1"/>
  <c r="P556" i="1" s="1"/>
  <c r="R555" i="1"/>
  <c r="Q555" i="1" s="1"/>
  <c r="P555" i="1" s="1"/>
  <c r="R554" i="1"/>
  <c r="Q554" i="1" s="1"/>
  <c r="P554" i="1" s="1"/>
  <c r="R553" i="1"/>
  <c r="Q553" i="1" s="1"/>
  <c r="P553" i="1" s="1"/>
  <c r="R552" i="1"/>
  <c r="Q552" i="1" s="1"/>
  <c r="P552" i="1" s="1"/>
  <c r="R551" i="1"/>
  <c r="Q551" i="1" s="1"/>
  <c r="P551" i="1" s="1"/>
  <c r="R550" i="1"/>
  <c r="Q550" i="1" s="1"/>
  <c r="P550" i="1" s="1"/>
  <c r="R549" i="1"/>
  <c r="Q549" i="1" s="1"/>
  <c r="P549" i="1" s="1"/>
  <c r="R548" i="1"/>
  <c r="Q548" i="1" s="1"/>
  <c r="P548" i="1" s="1"/>
  <c r="R547" i="1"/>
  <c r="Q547" i="1" s="1"/>
  <c r="P547" i="1" s="1"/>
  <c r="R546" i="1"/>
  <c r="Q546" i="1" s="1"/>
  <c r="P546" i="1" s="1"/>
  <c r="R545" i="1"/>
  <c r="Q545" i="1" s="1"/>
  <c r="P545" i="1" s="1"/>
  <c r="R544" i="1"/>
  <c r="Q544" i="1" s="1"/>
  <c r="P544" i="1" s="1"/>
  <c r="R543" i="1"/>
  <c r="Q543" i="1" s="1"/>
  <c r="P543" i="1" s="1"/>
  <c r="R542" i="1"/>
  <c r="Q542" i="1" s="1"/>
  <c r="P542" i="1" s="1"/>
  <c r="R541" i="1"/>
  <c r="Q541" i="1" s="1"/>
  <c r="P541" i="1" s="1"/>
  <c r="R540" i="1"/>
  <c r="Q540" i="1" s="1"/>
  <c r="P540" i="1" s="1"/>
  <c r="R539" i="1"/>
  <c r="Q539" i="1" s="1"/>
  <c r="P539" i="1" s="1"/>
  <c r="R538" i="1"/>
  <c r="Q538" i="1" s="1"/>
  <c r="P538" i="1" s="1"/>
  <c r="R537" i="1"/>
  <c r="Q537" i="1" s="1"/>
  <c r="P537" i="1" s="1"/>
  <c r="R536" i="1"/>
  <c r="Q536" i="1" s="1"/>
  <c r="P536" i="1" s="1"/>
  <c r="R535" i="1"/>
  <c r="Q535" i="1" s="1"/>
  <c r="P535" i="1" s="1"/>
  <c r="R534" i="1"/>
  <c r="Q534" i="1" s="1"/>
  <c r="P534" i="1" s="1"/>
  <c r="R533" i="1"/>
  <c r="Q533" i="1" s="1"/>
  <c r="P533" i="1" s="1"/>
  <c r="R532" i="1"/>
  <c r="Q532" i="1" s="1"/>
  <c r="P532" i="1" s="1"/>
  <c r="R531" i="1"/>
  <c r="Q531" i="1" s="1"/>
  <c r="P531" i="1" s="1"/>
  <c r="R530" i="1"/>
  <c r="Q530" i="1" s="1"/>
  <c r="P530" i="1" s="1"/>
  <c r="R529" i="1"/>
  <c r="Q529" i="1" s="1"/>
  <c r="P529" i="1" s="1"/>
  <c r="R528" i="1"/>
  <c r="Q528" i="1" s="1"/>
  <c r="P528" i="1" s="1"/>
  <c r="R527" i="1"/>
  <c r="Q527" i="1" s="1"/>
  <c r="P527" i="1" s="1"/>
  <c r="R526" i="1"/>
  <c r="Q526" i="1" s="1"/>
  <c r="P526" i="1" s="1"/>
  <c r="R525" i="1"/>
  <c r="Q525" i="1" s="1"/>
  <c r="P525" i="1" s="1"/>
  <c r="R524" i="1"/>
  <c r="Q524" i="1" s="1"/>
  <c r="P524" i="1" s="1"/>
  <c r="R523" i="1"/>
  <c r="Q523" i="1" s="1"/>
  <c r="P523" i="1" s="1"/>
  <c r="R522" i="1"/>
  <c r="Q522" i="1" s="1"/>
  <c r="P522" i="1" s="1"/>
  <c r="R521" i="1"/>
  <c r="Q521" i="1" s="1"/>
  <c r="P521" i="1" s="1"/>
  <c r="R520" i="1"/>
  <c r="Q520" i="1" s="1"/>
  <c r="P520" i="1" s="1"/>
  <c r="R519" i="1"/>
  <c r="Q519" i="1" s="1"/>
  <c r="P519" i="1" s="1"/>
  <c r="R518" i="1"/>
  <c r="Q518" i="1" s="1"/>
  <c r="P518" i="1" s="1"/>
  <c r="R517" i="1"/>
  <c r="Q517" i="1" s="1"/>
  <c r="P517" i="1" s="1"/>
  <c r="R516" i="1"/>
  <c r="Q516" i="1" s="1"/>
  <c r="P516" i="1" s="1"/>
  <c r="R515" i="1"/>
  <c r="Q515" i="1" s="1"/>
  <c r="P515" i="1" s="1"/>
  <c r="R514" i="1"/>
  <c r="Q514" i="1" s="1"/>
  <c r="P514" i="1" s="1"/>
  <c r="R513" i="1"/>
  <c r="Q513" i="1" s="1"/>
  <c r="P513" i="1" s="1"/>
  <c r="R512" i="1"/>
  <c r="Q512" i="1" s="1"/>
  <c r="P512" i="1" s="1"/>
  <c r="R511" i="1"/>
  <c r="Q511" i="1" s="1"/>
  <c r="P511" i="1" s="1"/>
  <c r="R510" i="1"/>
  <c r="Q510" i="1" s="1"/>
  <c r="P510" i="1" s="1"/>
  <c r="R509" i="1"/>
  <c r="Q509" i="1" s="1"/>
  <c r="P509" i="1" s="1"/>
  <c r="R508" i="1"/>
  <c r="Q508" i="1" s="1"/>
  <c r="P508" i="1" s="1"/>
  <c r="R507" i="1"/>
  <c r="Q507" i="1" s="1"/>
  <c r="P507" i="1" s="1"/>
  <c r="R506" i="1"/>
  <c r="Q506" i="1" s="1"/>
  <c r="P506" i="1" s="1"/>
  <c r="R505" i="1"/>
  <c r="Q505" i="1" s="1"/>
  <c r="P505" i="1" s="1"/>
  <c r="R504" i="1"/>
  <c r="Q504" i="1" s="1"/>
  <c r="P504" i="1" s="1"/>
  <c r="R503" i="1"/>
  <c r="Q503" i="1" s="1"/>
  <c r="P503" i="1" s="1"/>
  <c r="R502" i="1"/>
  <c r="Q502" i="1" s="1"/>
  <c r="P502" i="1" s="1"/>
  <c r="R501" i="1"/>
  <c r="Q501" i="1" s="1"/>
  <c r="P501" i="1" s="1"/>
  <c r="R500" i="1"/>
  <c r="Q500" i="1" s="1"/>
  <c r="P500" i="1" s="1"/>
  <c r="R499" i="1"/>
  <c r="Q499" i="1" s="1"/>
  <c r="P499" i="1" s="1"/>
  <c r="R498" i="1"/>
  <c r="Q498" i="1" s="1"/>
  <c r="P498" i="1" s="1"/>
  <c r="R497" i="1"/>
  <c r="Q497" i="1" s="1"/>
  <c r="P497" i="1" s="1"/>
  <c r="R496" i="1"/>
  <c r="Q496" i="1" s="1"/>
  <c r="P496" i="1" s="1"/>
  <c r="R495" i="1"/>
  <c r="Q495" i="1" s="1"/>
  <c r="P495" i="1" s="1"/>
  <c r="R494" i="1"/>
  <c r="Q494" i="1" s="1"/>
  <c r="P494" i="1" s="1"/>
  <c r="R493" i="1"/>
  <c r="Q493" i="1" s="1"/>
  <c r="P493" i="1" s="1"/>
  <c r="R492" i="1"/>
  <c r="Q492" i="1" s="1"/>
  <c r="P492" i="1" s="1"/>
  <c r="R491" i="1"/>
  <c r="Q491" i="1" s="1"/>
  <c r="P491" i="1" s="1"/>
  <c r="R490" i="1"/>
  <c r="Q490" i="1" s="1"/>
  <c r="P490" i="1" s="1"/>
  <c r="R489" i="1"/>
  <c r="Q489" i="1" s="1"/>
  <c r="P489" i="1" s="1"/>
  <c r="R488" i="1"/>
  <c r="Q488" i="1" s="1"/>
  <c r="P488" i="1" s="1"/>
  <c r="R487" i="1"/>
  <c r="Q487" i="1" s="1"/>
  <c r="P487" i="1" s="1"/>
  <c r="R486" i="1"/>
  <c r="Q486" i="1" s="1"/>
  <c r="P486" i="1" s="1"/>
  <c r="R485" i="1"/>
  <c r="Q485" i="1" s="1"/>
  <c r="P485" i="1" s="1"/>
  <c r="R484" i="1"/>
  <c r="Q484" i="1" s="1"/>
  <c r="P484" i="1" s="1"/>
  <c r="R483" i="1"/>
  <c r="Q483" i="1" s="1"/>
  <c r="P483" i="1" s="1"/>
  <c r="R482" i="1"/>
  <c r="Q482" i="1" s="1"/>
  <c r="P482" i="1" s="1"/>
  <c r="R481" i="1"/>
  <c r="Q481" i="1" s="1"/>
  <c r="P481" i="1" s="1"/>
  <c r="R480" i="1"/>
  <c r="Q480" i="1" s="1"/>
  <c r="P480" i="1" s="1"/>
  <c r="R479" i="1"/>
  <c r="Q479" i="1" s="1"/>
  <c r="P479" i="1" s="1"/>
  <c r="R478" i="1"/>
  <c r="Q478" i="1" s="1"/>
  <c r="P478" i="1" s="1"/>
  <c r="R477" i="1"/>
  <c r="Q477" i="1" s="1"/>
  <c r="P477" i="1" s="1"/>
  <c r="R476" i="1"/>
  <c r="Q476" i="1" s="1"/>
  <c r="P476" i="1" s="1"/>
  <c r="R475" i="1"/>
  <c r="Q475" i="1" s="1"/>
  <c r="P475" i="1" s="1"/>
  <c r="R474" i="1"/>
  <c r="Q474" i="1" s="1"/>
  <c r="P474" i="1" s="1"/>
  <c r="R473" i="1"/>
  <c r="Q473" i="1" s="1"/>
  <c r="P473" i="1" s="1"/>
  <c r="R472" i="1"/>
  <c r="Q472" i="1" s="1"/>
  <c r="P472" i="1" s="1"/>
  <c r="R471" i="1"/>
  <c r="Q471" i="1" s="1"/>
  <c r="P471" i="1" s="1"/>
  <c r="R470" i="1"/>
  <c r="Q470" i="1" s="1"/>
  <c r="P470" i="1" s="1"/>
  <c r="R469" i="1"/>
  <c r="Q469" i="1" s="1"/>
  <c r="P469" i="1" s="1"/>
  <c r="R468" i="1"/>
  <c r="Q468" i="1" s="1"/>
  <c r="P468" i="1" s="1"/>
  <c r="R467" i="1"/>
  <c r="Q467" i="1" s="1"/>
  <c r="P467" i="1" s="1"/>
  <c r="R466" i="1"/>
  <c r="Q466" i="1" s="1"/>
  <c r="P466" i="1" s="1"/>
  <c r="R465" i="1"/>
  <c r="Q465" i="1" s="1"/>
  <c r="P465" i="1" s="1"/>
  <c r="R464" i="1"/>
  <c r="Q464" i="1" s="1"/>
  <c r="P464" i="1" s="1"/>
  <c r="R463" i="1"/>
  <c r="Q463" i="1" s="1"/>
  <c r="P463" i="1" s="1"/>
  <c r="R462" i="1"/>
  <c r="Q462" i="1" s="1"/>
  <c r="P462" i="1" s="1"/>
  <c r="R461" i="1"/>
  <c r="Q461" i="1" s="1"/>
  <c r="P461" i="1" s="1"/>
  <c r="R460" i="1"/>
  <c r="Q460" i="1" s="1"/>
  <c r="P460" i="1" s="1"/>
  <c r="R459" i="1"/>
  <c r="Q459" i="1" s="1"/>
  <c r="P459" i="1" s="1"/>
  <c r="R458" i="1"/>
  <c r="Q458" i="1" s="1"/>
  <c r="P458" i="1" s="1"/>
  <c r="R457" i="1"/>
  <c r="Q457" i="1" s="1"/>
  <c r="P457" i="1" s="1"/>
  <c r="R456" i="1"/>
  <c r="Q456" i="1" s="1"/>
  <c r="P456" i="1" s="1"/>
  <c r="R455" i="1"/>
  <c r="Q455" i="1" s="1"/>
  <c r="P455" i="1" s="1"/>
  <c r="R454" i="1"/>
  <c r="Q454" i="1" s="1"/>
  <c r="P454" i="1" s="1"/>
  <c r="R453" i="1"/>
  <c r="Q453" i="1" s="1"/>
  <c r="P453" i="1" s="1"/>
  <c r="R452" i="1"/>
  <c r="Q452" i="1" s="1"/>
  <c r="P452" i="1" s="1"/>
  <c r="R451" i="1"/>
  <c r="Q451" i="1" s="1"/>
  <c r="P451" i="1" s="1"/>
  <c r="R450" i="1"/>
  <c r="Q450" i="1" s="1"/>
  <c r="P450" i="1" s="1"/>
  <c r="R449" i="1"/>
  <c r="Q449" i="1" s="1"/>
  <c r="P449" i="1" s="1"/>
  <c r="R448" i="1"/>
  <c r="Q448" i="1" s="1"/>
  <c r="P448" i="1" s="1"/>
  <c r="R447" i="1"/>
  <c r="Q447" i="1" s="1"/>
  <c r="P447" i="1" s="1"/>
  <c r="R446" i="1"/>
  <c r="Q446" i="1" s="1"/>
  <c r="P446" i="1" s="1"/>
  <c r="R445" i="1"/>
  <c r="Q445" i="1" s="1"/>
  <c r="P445" i="1" s="1"/>
  <c r="R444" i="1"/>
  <c r="Q444" i="1" s="1"/>
  <c r="P444" i="1" s="1"/>
  <c r="R443" i="1"/>
  <c r="Q443" i="1" s="1"/>
  <c r="P443" i="1" s="1"/>
  <c r="R442" i="1"/>
  <c r="Q442" i="1" s="1"/>
  <c r="P442" i="1" s="1"/>
  <c r="R441" i="1"/>
  <c r="Q441" i="1" s="1"/>
  <c r="P441" i="1" s="1"/>
  <c r="R440" i="1"/>
  <c r="Q440" i="1" s="1"/>
  <c r="P440" i="1" s="1"/>
  <c r="R439" i="1"/>
  <c r="Q439" i="1" s="1"/>
  <c r="P439" i="1" s="1"/>
  <c r="R438" i="1"/>
  <c r="Q438" i="1" s="1"/>
  <c r="P438" i="1" s="1"/>
  <c r="R437" i="1"/>
  <c r="Q437" i="1" s="1"/>
  <c r="P437" i="1" s="1"/>
  <c r="R436" i="1"/>
  <c r="Q436" i="1" s="1"/>
  <c r="P436" i="1" s="1"/>
  <c r="R435" i="1"/>
  <c r="Q435" i="1" s="1"/>
  <c r="P435" i="1" s="1"/>
  <c r="R434" i="1"/>
  <c r="Q434" i="1" s="1"/>
  <c r="P434" i="1" s="1"/>
  <c r="R433" i="1"/>
  <c r="Q433" i="1" s="1"/>
  <c r="P433" i="1" s="1"/>
  <c r="R432" i="1"/>
  <c r="Q432" i="1" s="1"/>
  <c r="P432" i="1" s="1"/>
  <c r="R431" i="1"/>
  <c r="Q431" i="1" s="1"/>
  <c r="P431" i="1" s="1"/>
  <c r="R430" i="1"/>
  <c r="Q430" i="1" s="1"/>
  <c r="P430" i="1" s="1"/>
  <c r="R429" i="1"/>
  <c r="Q429" i="1" s="1"/>
  <c r="P429" i="1" s="1"/>
  <c r="R428" i="1"/>
  <c r="Q428" i="1" s="1"/>
  <c r="P428" i="1" s="1"/>
  <c r="R427" i="1"/>
  <c r="Q427" i="1" s="1"/>
  <c r="P427" i="1" s="1"/>
  <c r="R426" i="1"/>
  <c r="Q426" i="1" s="1"/>
  <c r="P426" i="1" s="1"/>
  <c r="R425" i="1"/>
  <c r="Q425" i="1" s="1"/>
  <c r="P425" i="1" s="1"/>
  <c r="R424" i="1"/>
  <c r="Q424" i="1" s="1"/>
  <c r="P424" i="1" s="1"/>
  <c r="R423" i="1"/>
  <c r="Q423" i="1" s="1"/>
  <c r="P423" i="1" s="1"/>
  <c r="R422" i="1"/>
  <c r="Q422" i="1" s="1"/>
  <c r="P422" i="1" s="1"/>
  <c r="R421" i="1"/>
  <c r="Q421" i="1" s="1"/>
  <c r="P421" i="1" s="1"/>
  <c r="R420" i="1"/>
  <c r="Q420" i="1" s="1"/>
  <c r="P420" i="1" s="1"/>
  <c r="R419" i="1"/>
  <c r="Q419" i="1" s="1"/>
  <c r="P419" i="1" s="1"/>
  <c r="R418" i="1"/>
  <c r="Q418" i="1" s="1"/>
  <c r="P418" i="1" s="1"/>
  <c r="R417" i="1"/>
  <c r="Q417" i="1" s="1"/>
  <c r="P417" i="1" s="1"/>
  <c r="R416" i="1"/>
  <c r="Q416" i="1" s="1"/>
  <c r="P416" i="1" s="1"/>
  <c r="R415" i="1"/>
  <c r="Q415" i="1" s="1"/>
  <c r="P415" i="1" s="1"/>
  <c r="R414" i="1"/>
  <c r="Q414" i="1" s="1"/>
  <c r="P414" i="1" s="1"/>
  <c r="R413" i="1"/>
  <c r="Q413" i="1" s="1"/>
  <c r="P413" i="1" s="1"/>
  <c r="R412" i="1"/>
  <c r="Q412" i="1" s="1"/>
  <c r="P412" i="1" s="1"/>
  <c r="R411" i="1"/>
  <c r="Q411" i="1" s="1"/>
  <c r="P411" i="1" s="1"/>
  <c r="R410" i="1"/>
  <c r="Q410" i="1" s="1"/>
  <c r="P410" i="1" s="1"/>
  <c r="R409" i="1"/>
  <c r="Q409" i="1" s="1"/>
  <c r="P409" i="1" s="1"/>
  <c r="R408" i="1"/>
  <c r="Q408" i="1" s="1"/>
  <c r="P408" i="1" s="1"/>
  <c r="R407" i="1"/>
  <c r="Q407" i="1" s="1"/>
  <c r="P407" i="1" s="1"/>
  <c r="R406" i="1"/>
  <c r="Q406" i="1" s="1"/>
  <c r="P406" i="1" s="1"/>
  <c r="R405" i="1"/>
  <c r="Q405" i="1" s="1"/>
  <c r="P405" i="1" s="1"/>
  <c r="R404" i="1"/>
  <c r="Q404" i="1" s="1"/>
  <c r="P404" i="1" s="1"/>
  <c r="R403" i="1"/>
  <c r="Q403" i="1" s="1"/>
  <c r="P403" i="1" s="1"/>
  <c r="R402" i="1"/>
  <c r="Q402" i="1" s="1"/>
  <c r="P402" i="1" s="1"/>
  <c r="R401" i="1"/>
  <c r="Q401" i="1" s="1"/>
  <c r="P401" i="1" s="1"/>
  <c r="R400" i="1"/>
  <c r="Q400" i="1" s="1"/>
  <c r="P400" i="1" s="1"/>
  <c r="R399" i="1"/>
  <c r="Q399" i="1" s="1"/>
  <c r="P399" i="1" s="1"/>
  <c r="R398" i="1"/>
  <c r="Q398" i="1" s="1"/>
  <c r="P398" i="1" s="1"/>
  <c r="R397" i="1"/>
  <c r="Q397" i="1" s="1"/>
  <c r="P397" i="1" s="1"/>
  <c r="R396" i="1"/>
  <c r="Q396" i="1" s="1"/>
  <c r="P396" i="1" s="1"/>
  <c r="R395" i="1"/>
  <c r="Q395" i="1" s="1"/>
  <c r="P395" i="1" s="1"/>
  <c r="R394" i="1"/>
  <c r="Q394" i="1" s="1"/>
  <c r="P394" i="1" s="1"/>
  <c r="R393" i="1"/>
  <c r="Q393" i="1" s="1"/>
  <c r="P393" i="1" s="1"/>
  <c r="R392" i="1"/>
  <c r="Q392" i="1" s="1"/>
  <c r="P392" i="1" s="1"/>
  <c r="R391" i="1"/>
  <c r="Q391" i="1" s="1"/>
  <c r="P391" i="1" s="1"/>
  <c r="R390" i="1"/>
  <c r="Q390" i="1" s="1"/>
  <c r="P390" i="1" s="1"/>
  <c r="R389" i="1"/>
  <c r="Q389" i="1" s="1"/>
  <c r="P389" i="1" s="1"/>
  <c r="R388" i="1"/>
  <c r="Q388" i="1" s="1"/>
  <c r="P388" i="1" s="1"/>
  <c r="R387" i="1"/>
  <c r="Q387" i="1" s="1"/>
  <c r="P387" i="1" s="1"/>
  <c r="R386" i="1"/>
  <c r="Q386" i="1" s="1"/>
  <c r="P386" i="1" s="1"/>
  <c r="R385" i="1"/>
  <c r="Q385" i="1" s="1"/>
  <c r="P385" i="1" s="1"/>
  <c r="R384" i="1"/>
  <c r="Q384" i="1" s="1"/>
  <c r="P384" i="1" s="1"/>
  <c r="R383" i="1"/>
  <c r="Q383" i="1" s="1"/>
  <c r="P383" i="1" s="1"/>
  <c r="R382" i="1"/>
  <c r="Q382" i="1" s="1"/>
  <c r="P382" i="1" s="1"/>
  <c r="R381" i="1"/>
  <c r="Q381" i="1" s="1"/>
  <c r="P381" i="1" s="1"/>
  <c r="R380" i="1"/>
  <c r="Q380" i="1" s="1"/>
  <c r="P380" i="1" s="1"/>
  <c r="R379" i="1"/>
  <c r="Q379" i="1" s="1"/>
  <c r="P379" i="1" s="1"/>
  <c r="R378" i="1"/>
  <c r="Q378" i="1" s="1"/>
  <c r="P378" i="1" s="1"/>
  <c r="R377" i="1"/>
  <c r="Q377" i="1" s="1"/>
  <c r="P377" i="1" s="1"/>
  <c r="R376" i="1"/>
  <c r="Q376" i="1" s="1"/>
  <c r="P376" i="1" s="1"/>
  <c r="R375" i="1"/>
  <c r="Q375" i="1" s="1"/>
  <c r="P375" i="1" s="1"/>
  <c r="R374" i="1"/>
  <c r="Q374" i="1" s="1"/>
  <c r="P374" i="1" s="1"/>
  <c r="R373" i="1"/>
  <c r="Q373" i="1" s="1"/>
  <c r="P373" i="1" s="1"/>
  <c r="R372" i="1"/>
  <c r="Q372" i="1" s="1"/>
  <c r="P372" i="1" s="1"/>
  <c r="R371" i="1"/>
  <c r="Q371" i="1" s="1"/>
  <c r="P371" i="1" s="1"/>
  <c r="R370" i="1"/>
  <c r="Q370" i="1" s="1"/>
  <c r="P370" i="1" s="1"/>
  <c r="R369" i="1"/>
  <c r="Q369" i="1" s="1"/>
  <c r="P369" i="1" s="1"/>
  <c r="R368" i="1"/>
  <c r="Q368" i="1" s="1"/>
  <c r="P368" i="1" s="1"/>
  <c r="R367" i="1"/>
  <c r="Q367" i="1" s="1"/>
  <c r="P367" i="1" s="1"/>
  <c r="R366" i="1"/>
  <c r="Q366" i="1" s="1"/>
  <c r="P366" i="1" s="1"/>
  <c r="R365" i="1"/>
  <c r="Q365" i="1" s="1"/>
  <c r="P365" i="1" s="1"/>
  <c r="R364" i="1"/>
  <c r="Q364" i="1" s="1"/>
  <c r="P364" i="1" s="1"/>
  <c r="R363" i="1"/>
  <c r="Q363" i="1" s="1"/>
  <c r="P363" i="1" s="1"/>
  <c r="R362" i="1"/>
  <c r="Q362" i="1" s="1"/>
  <c r="P362" i="1" s="1"/>
  <c r="R361" i="1"/>
  <c r="Q361" i="1" s="1"/>
  <c r="P361" i="1" s="1"/>
  <c r="R360" i="1"/>
  <c r="Q360" i="1" s="1"/>
  <c r="P360" i="1" s="1"/>
  <c r="R359" i="1"/>
  <c r="Q359" i="1" s="1"/>
  <c r="P359" i="1" s="1"/>
  <c r="R358" i="1"/>
  <c r="Q358" i="1" s="1"/>
  <c r="P358" i="1" s="1"/>
  <c r="R357" i="1"/>
  <c r="Q357" i="1" s="1"/>
  <c r="P357" i="1" s="1"/>
  <c r="R356" i="1"/>
  <c r="Q356" i="1" s="1"/>
  <c r="P356" i="1" s="1"/>
  <c r="R355" i="1"/>
  <c r="Q355" i="1" s="1"/>
  <c r="P355" i="1" s="1"/>
  <c r="R354" i="1"/>
  <c r="Q354" i="1" s="1"/>
  <c r="P354" i="1" s="1"/>
  <c r="R353" i="1"/>
  <c r="Q353" i="1" s="1"/>
  <c r="P353" i="1" s="1"/>
  <c r="R352" i="1"/>
  <c r="Q352" i="1" s="1"/>
  <c r="P352" i="1" s="1"/>
  <c r="R351" i="1"/>
  <c r="Q351" i="1" s="1"/>
  <c r="P351" i="1" s="1"/>
  <c r="R350" i="1"/>
  <c r="Q350" i="1" s="1"/>
  <c r="P350" i="1" s="1"/>
  <c r="R349" i="1"/>
  <c r="Q349" i="1" s="1"/>
  <c r="P349" i="1" s="1"/>
  <c r="R348" i="1"/>
  <c r="Q348" i="1" s="1"/>
  <c r="P348" i="1" s="1"/>
  <c r="R347" i="1"/>
  <c r="Q347" i="1" s="1"/>
  <c r="P347" i="1" s="1"/>
  <c r="R346" i="1"/>
  <c r="Q346" i="1" s="1"/>
  <c r="P346" i="1" s="1"/>
  <c r="R345" i="1"/>
  <c r="Q345" i="1" s="1"/>
  <c r="P345" i="1" s="1"/>
  <c r="R344" i="1"/>
  <c r="Q344" i="1" s="1"/>
  <c r="P344" i="1" s="1"/>
  <c r="R343" i="1"/>
  <c r="Q343" i="1" s="1"/>
  <c r="P343" i="1" s="1"/>
  <c r="R342" i="1"/>
  <c r="Q342" i="1" s="1"/>
  <c r="P342" i="1" s="1"/>
  <c r="R341" i="1"/>
  <c r="Q341" i="1" s="1"/>
  <c r="P341" i="1" s="1"/>
  <c r="R340" i="1"/>
  <c r="Q340" i="1" s="1"/>
  <c r="P340" i="1" s="1"/>
  <c r="R339" i="1"/>
  <c r="Q339" i="1" s="1"/>
  <c r="P339" i="1" s="1"/>
  <c r="R338" i="1"/>
  <c r="Q338" i="1" s="1"/>
  <c r="P338" i="1" s="1"/>
  <c r="R337" i="1"/>
  <c r="Q337" i="1" s="1"/>
  <c r="P337" i="1" s="1"/>
  <c r="R336" i="1"/>
  <c r="Q336" i="1" s="1"/>
  <c r="P336" i="1" s="1"/>
  <c r="R335" i="1"/>
  <c r="Q335" i="1" s="1"/>
  <c r="P335" i="1" s="1"/>
  <c r="R334" i="1"/>
  <c r="Q334" i="1" s="1"/>
  <c r="P334" i="1" s="1"/>
  <c r="R333" i="1"/>
  <c r="Q333" i="1" s="1"/>
  <c r="P333" i="1" s="1"/>
  <c r="R332" i="1"/>
  <c r="Q332" i="1" s="1"/>
  <c r="P332" i="1" s="1"/>
  <c r="R331" i="1"/>
  <c r="Q331" i="1" s="1"/>
  <c r="P331" i="1" s="1"/>
  <c r="R330" i="1"/>
  <c r="Q330" i="1" s="1"/>
  <c r="P330" i="1" s="1"/>
  <c r="R329" i="1"/>
  <c r="Q329" i="1" s="1"/>
  <c r="P329" i="1" s="1"/>
  <c r="R328" i="1"/>
  <c r="Q328" i="1" s="1"/>
  <c r="P328" i="1" s="1"/>
  <c r="R327" i="1"/>
  <c r="Q327" i="1" s="1"/>
  <c r="P327" i="1" s="1"/>
  <c r="R326" i="1"/>
  <c r="Q326" i="1" s="1"/>
  <c r="P326" i="1" s="1"/>
  <c r="R325" i="1"/>
  <c r="Q325" i="1" s="1"/>
  <c r="P325" i="1" s="1"/>
  <c r="R324" i="1"/>
  <c r="Q324" i="1" s="1"/>
  <c r="P324" i="1" s="1"/>
  <c r="R323" i="1"/>
  <c r="Q323" i="1" s="1"/>
  <c r="P323" i="1" s="1"/>
  <c r="R322" i="1"/>
  <c r="Q322" i="1" s="1"/>
  <c r="P322" i="1" s="1"/>
  <c r="R321" i="1"/>
  <c r="Q321" i="1" s="1"/>
  <c r="P321" i="1" s="1"/>
  <c r="R320" i="1"/>
  <c r="Q320" i="1" s="1"/>
  <c r="P320" i="1" s="1"/>
  <c r="R319" i="1"/>
  <c r="Q319" i="1" s="1"/>
  <c r="P319" i="1" s="1"/>
  <c r="R318" i="1"/>
  <c r="Q318" i="1" s="1"/>
  <c r="P318" i="1" s="1"/>
  <c r="R317" i="1"/>
  <c r="Q317" i="1" s="1"/>
  <c r="P317" i="1" s="1"/>
  <c r="R316" i="1"/>
  <c r="Q316" i="1" s="1"/>
  <c r="P316" i="1" s="1"/>
  <c r="R315" i="1"/>
  <c r="Q315" i="1" s="1"/>
  <c r="P315" i="1" s="1"/>
  <c r="R314" i="1"/>
  <c r="Q314" i="1" s="1"/>
  <c r="P314" i="1" s="1"/>
  <c r="R313" i="1"/>
  <c r="Q313" i="1" s="1"/>
  <c r="P313" i="1" s="1"/>
  <c r="R312" i="1"/>
  <c r="Q312" i="1" s="1"/>
  <c r="P312" i="1" s="1"/>
  <c r="R311" i="1"/>
  <c r="Q311" i="1" s="1"/>
  <c r="P311" i="1" s="1"/>
  <c r="R310" i="1"/>
  <c r="Q310" i="1" s="1"/>
  <c r="P310" i="1" s="1"/>
  <c r="R309" i="1"/>
  <c r="Q309" i="1" s="1"/>
  <c r="P309" i="1" s="1"/>
  <c r="R308" i="1"/>
  <c r="Q308" i="1" s="1"/>
  <c r="P308" i="1" s="1"/>
  <c r="R307" i="1"/>
  <c r="Q307" i="1" s="1"/>
  <c r="P307" i="1" s="1"/>
  <c r="R306" i="1"/>
  <c r="Q306" i="1" s="1"/>
  <c r="P306" i="1" s="1"/>
  <c r="R305" i="1"/>
  <c r="Q305" i="1" s="1"/>
  <c r="P305" i="1" s="1"/>
  <c r="R304" i="1"/>
  <c r="Q304" i="1" s="1"/>
  <c r="P304" i="1" s="1"/>
  <c r="R303" i="1"/>
  <c r="Q303" i="1" s="1"/>
  <c r="P303" i="1" s="1"/>
  <c r="R302" i="1"/>
  <c r="Q302" i="1" s="1"/>
  <c r="P302" i="1" s="1"/>
  <c r="R301" i="1"/>
  <c r="Q301" i="1" s="1"/>
  <c r="P301" i="1" s="1"/>
  <c r="R300" i="1"/>
  <c r="Q300" i="1" s="1"/>
  <c r="P300" i="1" s="1"/>
  <c r="R299" i="1"/>
  <c r="Q299" i="1" s="1"/>
  <c r="P299" i="1" s="1"/>
  <c r="R298" i="1"/>
  <c r="Q298" i="1" s="1"/>
  <c r="P298" i="1" s="1"/>
  <c r="R297" i="1"/>
  <c r="Q297" i="1" s="1"/>
  <c r="P297" i="1" s="1"/>
  <c r="R296" i="1"/>
  <c r="Q296" i="1" s="1"/>
  <c r="P296" i="1" s="1"/>
  <c r="R295" i="1"/>
  <c r="Q295" i="1" s="1"/>
  <c r="P295" i="1" s="1"/>
  <c r="R294" i="1"/>
  <c r="Q294" i="1" s="1"/>
  <c r="P294" i="1" s="1"/>
  <c r="R293" i="1"/>
  <c r="Q293" i="1" s="1"/>
  <c r="P293" i="1" s="1"/>
  <c r="R292" i="1"/>
  <c r="Q292" i="1" s="1"/>
  <c r="P292" i="1" s="1"/>
  <c r="R291" i="1"/>
  <c r="Q291" i="1" s="1"/>
  <c r="P291" i="1" s="1"/>
  <c r="R290" i="1"/>
  <c r="Q290" i="1" s="1"/>
  <c r="P290" i="1" s="1"/>
  <c r="R289" i="1"/>
  <c r="Q289" i="1" s="1"/>
  <c r="P289" i="1" s="1"/>
  <c r="R288" i="1"/>
  <c r="Q288" i="1" s="1"/>
  <c r="P288" i="1" s="1"/>
  <c r="R287" i="1"/>
  <c r="Q287" i="1" s="1"/>
  <c r="P287" i="1" s="1"/>
  <c r="R286" i="1"/>
  <c r="Q286" i="1" s="1"/>
  <c r="P286" i="1" s="1"/>
  <c r="R285" i="1"/>
  <c r="Q285" i="1" s="1"/>
  <c r="P285" i="1" s="1"/>
  <c r="R284" i="1"/>
  <c r="Q284" i="1" s="1"/>
  <c r="P284" i="1" s="1"/>
  <c r="R283" i="1"/>
  <c r="Q283" i="1" s="1"/>
  <c r="P283" i="1" s="1"/>
  <c r="R282" i="1"/>
  <c r="Q282" i="1" s="1"/>
  <c r="P282" i="1" s="1"/>
  <c r="R281" i="1"/>
  <c r="Q281" i="1" s="1"/>
  <c r="P281" i="1" s="1"/>
  <c r="R280" i="1"/>
  <c r="Q280" i="1" s="1"/>
  <c r="P280" i="1" s="1"/>
  <c r="R279" i="1"/>
  <c r="Q279" i="1" s="1"/>
  <c r="P279" i="1" s="1"/>
  <c r="R278" i="1"/>
  <c r="Q278" i="1" s="1"/>
  <c r="P278" i="1" s="1"/>
  <c r="R277" i="1"/>
  <c r="Q277" i="1" s="1"/>
  <c r="P277" i="1" s="1"/>
  <c r="R276" i="1"/>
  <c r="Q276" i="1" s="1"/>
  <c r="P276" i="1" s="1"/>
  <c r="R275" i="1"/>
  <c r="Q275" i="1" s="1"/>
  <c r="P275" i="1" s="1"/>
  <c r="R274" i="1"/>
  <c r="Q274" i="1" s="1"/>
  <c r="P274" i="1" s="1"/>
  <c r="R273" i="1"/>
  <c r="Q273" i="1" s="1"/>
  <c r="P273" i="1" s="1"/>
  <c r="R272" i="1"/>
  <c r="Q272" i="1" s="1"/>
  <c r="P272" i="1" s="1"/>
  <c r="R271" i="1"/>
  <c r="Q271" i="1" s="1"/>
  <c r="P271" i="1" s="1"/>
  <c r="R270" i="1"/>
  <c r="Q270" i="1" s="1"/>
  <c r="P270" i="1" s="1"/>
  <c r="R269" i="1"/>
  <c r="Q269" i="1" s="1"/>
  <c r="P269" i="1" s="1"/>
  <c r="R268" i="1"/>
  <c r="Q268" i="1" s="1"/>
  <c r="P268" i="1" s="1"/>
  <c r="R267" i="1"/>
  <c r="Q267" i="1" s="1"/>
  <c r="P267" i="1" s="1"/>
  <c r="R266" i="1"/>
  <c r="Q266" i="1" s="1"/>
  <c r="P266" i="1" s="1"/>
  <c r="R265" i="1"/>
  <c r="Q265" i="1" s="1"/>
  <c r="P265" i="1" s="1"/>
  <c r="R264" i="1"/>
  <c r="Q264" i="1" s="1"/>
  <c r="P264" i="1" s="1"/>
  <c r="R263" i="1"/>
  <c r="Q263" i="1" s="1"/>
  <c r="P263" i="1" s="1"/>
  <c r="R262" i="1"/>
  <c r="Q262" i="1" s="1"/>
  <c r="P262" i="1" s="1"/>
  <c r="R261" i="1"/>
  <c r="Q261" i="1" s="1"/>
  <c r="P261" i="1" s="1"/>
  <c r="R260" i="1"/>
  <c r="Q260" i="1" s="1"/>
  <c r="P260" i="1" s="1"/>
  <c r="R259" i="1"/>
  <c r="Q259" i="1" s="1"/>
  <c r="P259" i="1" s="1"/>
  <c r="R258" i="1"/>
  <c r="Q258" i="1" s="1"/>
  <c r="P258" i="1" s="1"/>
  <c r="R257" i="1"/>
  <c r="Q257" i="1" s="1"/>
  <c r="P257" i="1" s="1"/>
  <c r="R256" i="1"/>
  <c r="Q256" i="1" s="1"/>
  <c r="P256" i="1" s="1"/>
  <c r="R255" i="1"/>
  <c r="Q255" i="1" s="1"/>
  <c r="P255" i="1" s="1"/>
  <c r="R254" i="1"/>
  <c r="Q254" i="1" s="1"/>
  <c r="P254" i="1" s="1"/>
  <c r="R253" i="1"/>
  <c r="Q253" i="1" s="1"/>
  <c r="P253" i="1" s="1"/>
  <c r="R252" i="1"/>
  <c r="Q252" i="1" s="1"/>
  <c r="P252" i="1" s="1"/>
  <c r="R251" i="1"/>
  <c r="Q251" i="1" s="1"/>
  <c r="P251" i="1" s="1"/>
  <c r="R250" i="1"/>
  <c r="Q250" i="1" s="1"/>
  <c r="P250" i="1" s="1"/>
  <c r="R249" i="1"/>
  <c r="Q249" i="1" s="1"/>
  <c r="P249" i="1" s="1"/>
  <c r="R248" i="1"/>
  <c r="Q248" i="1" s="1"/>
  <c r="P248" i="1" s="1"/>
  <c r="R247" i="1"/>
  <c r="Q247" i="1" s="1"/>
  <c r="P247" i="1" s="1"/>
  <c r="R246" i="1"/>
  <c r="Q246" i="1" s="1"/>
  <c r="P246" i="1" s="1"/>
  <c r="R245" i="1"/>
  <c r="Q245" i="1" s="1"/>
  <c r="P245" i="1" s="1"/>
  <c r="R244" i="1"/>
  <c r="Q244" i="1" s="1"/>
  <c r="P244" i="1" s="1"/>
  <c r="R243" i="1"/>
  <c r="Q243" i="1" s="1"/>
  <c r="P243" i="1" s="1"/>
  <c r="R242" i="1"/>
  <c r="Q242" i="1" s="1"/>
  <c r="P242" i="1" s="1"/>
  <c r="R241" i="1"/>
  <c r="Q241" i="1" s="1"/>
  <c r="P241" i="1" s="1"/>
  <c r="R240" i="1"/>
  <c r="Q240" i="1" s="1"/>
  <c r="P240" i="1" s="1"/>
  <c r="R239" i="1"/>
  <c r="Q239" i="1" s="1"/>
  <c r="P239" i="1" s="1"/>
  <c r="R238" i="1"/>
  <c r="Q238" i="1" s="1"/>
  <c r="P238" i="1" s="1"/>
  <c r="R237" i="1"/>
  <c r="Q237" i="1" s="1"/>
  <c r="P237" i="1" s="1"/>
  <c r="R236" i="1"/>
  <c r="Q236" i="1" s="1"/>
  <c r="P236" i="1" s="1"/>
  <c r="R235" i="1"/>
  <c r="Q235" i="1" s="1"/>
  <c r="P235" i="1" s="1"/>
  <c r="R234" i="1"/>
  <c r="Q234" i="1" s="1"/>
  <c r="P234" i="1" s="1"/>
  <c r="R233" i="1"/>
  <c r="Q233" i="1" s="1"/>
  <c r="P233" i="1" s="1"/>
  <c r="R232" i="1"/>
  <c r="Q232" i="1" s="1"/>
  <c r="P232" i="1" s="1"/>
  <c r="R231" i="1"/>
  <c r="Q231" i="1" s="1"/>
  <c r="P231" i="1" s="1"/>
  <c r="R230" i="1"/>
  <c r="Q230" i="1" s="1"/>
  <c r="P230" i="1" s="1"/>
  <c r="R229" i="1"/>
  <c r="Q229" i="1" s="1"/>
  <c r="P229" i="1" s="1"/>
  <c r="R228" i="1"/>
  <c r="Q228" i="1" s="1"/>
  <c r="P228" i="1" s="1"/>
  <c r="R227" i="1"/>
  <c r="Q227" i="1" s="1"/>
  <c r="P227" i="1" s="1"/>
  <c r="R226" i="1"/>
  <c r="Q226" i="1" s="1"/>
  <c r="P226" i="1" s="1"/>
  <c r="R225" i="1"/>
  <c r="Q225" i="1" s="1"/>
  <c r="P225" i="1" s="1"/>
  <c r="R224" i="1"/>
  <c r="Q224" i="1" s="1"/>
  <c r="P224" i="1" s="1"/>
  <c r="R223" i="1"/>
  <c r="Q223" i="1" s="1"/>
  <c r="P223" i="1" s="1"/>
  <c r="R222" i="1"/>
  <c r="Q222" i="1" s="1"/>
  <c r="P222" i="1" s="1"/>
  <c r="R221" i="1"/>
  <c r="Q221" i="1" s="1"/>
  <c r="P221" i="1" s="1"/>
  <c r="R220" i="1"/>
  <c r="Q220" i="1" s="1"/>
  <c r="P220" i="1" s="1"/>
  <c r="R219" i="1"/>
  <c r="Q219" i="1" s="1"/>
  <c r="P219" i="1" s="1"/>
  <c r="R218" i="1"/>
  <c r="Q218" i="1" s="1"/>
  <c r="P218" i="1" s="1"/>
  <c r="R217" i="1"/>
  <c r="Q217" i="1" s="1"/>
  <c r="P217" i="1" s="1"/>
  <c r="R216" i="1"/>
  <c r="Q216" i="1" s="1"/>
  <c r="P216" i="1" s="1"/>
  <c r="R215" i="1"/>
  <c r="Q215" i="1" s="1"/>
  <c r="P215" i="1" s="1"/>
  <c r="R214" i="1"/>
  <c r="Q214" i="1" s="1"/>
  <c r="P214" i="1" s="1"/>
  <c r="R213" i="1"/>
  <c r="Q213" i="1" s="1"/>
  <c r="P213" i="1" s="1"/>
  <c r="R212" i="1"/>
  <c r="Q212" i="1" s="1"/>
  <c r="P212" i="1" s="1"/>
  <c r="R211" i="1"/>
  <c r="Q211" i="1" s="1"/>
  <c r="P211" i="1" s="1"/>
  <c r="R210" i="1"/>
  <c r="Q210" i="1" s="1"/>
  <c r="P210" i="1" s="1"/>
  <c r="R209" i="1"/>
  <c r="Q209" i="1" s="1"/>
  <c r="P209" i="1" s="1"/>
  <c r="R208" i="1"/>
  <c r="Q208" i="1" s="1"/>
  <c r="P208" i="1" s="1"/>
  <c r="R207" i="1"/>
  <c r="Q207" i="1" s="1"/>
  <c r="P207" i="1" s="1"/>
  <c r="R206" i="1"/>
  <c r="Q206" i="1" s="1"/>
  <c r="P206" i="1" s="1"/>
  <c r="R205" i="1"/>
  <c r="Q205" i="1" s="1"/>
  <c r="P205" i="1" s="1"/>
  <c r="R204" i="1"/>
  <c r="Q204" i="1" s="1"/>
  <c r="P204" i="1" s="1"/>
  <c r="R203" i="1"/>
  <c r="Q203" i="1" s="1"/>
  <c r="P203" i="1" s="1"/>
  <c r="R202" i="1"/>
  <c r="Q202" i="1" s="1"/>
  <c r="P202" i="1" s="1"/>
  <c r="R201" i="1"/>
  <c r="Q201" i="1" s="1"/>
  <c r="P201" i="1" s="1"/>
  <c r="R200" i="1"/>
  <c r="Q200" i="1" s="1"/>
  <c r="P200" i="1" s="1"/>
  <c r="R199" i="1"/>
  <c r="Q199" i="1" s="1"/>
  <c r="P199" i="1" s="1"/>
  <c r="R198" i="1"/>
  <c r="Q198" i="1" s="1"/>
  <c r="P198" i="1" s="1"/>
  <c r="R197" i="1"/>
  <c r="Q197" i="1" s="1"/>
  <c r="P197" i="1" s="1"/>
  <c r="R196" i="1"/>
  <c r="Q196" i="1" s="1"/>
  <c r="P196" i="1" s="1"/>
  <c r="R195" i="1"/>
  <c r="Q195" i="1" s="1"/>
  <c r="P195" i="1" s="1"/>
  <c r="R194" i="1"/>
  <c r="Q194" i="1" s="1"/>
  <c r="P194" i="1" s="1"/>
  <c r="R193" i="1"/>
  <c r="Q193" i="1" s="1"/>
  <c r="P193" i="1" s="1"/>
  <c r="R192" i="1"/>
  <c r="Q192" i="1" s="1"/>
  <c r="P192" i="1" s="1"/>
  <c r="R191" i="1"/>
  <c r="Q191" i="1" s="1"/>
  <c r="P191" i="1" s="1"/>
  <c r="R190" i="1"/>
  <c r="Q190" i="1" s="1"/>
  <c r="P190" i="1" s="1"/>
  <c r="R189" i="1"/>
  <c r="Q189" i="1" s="1"/>
  <c r="P189" i="1" s="1"/>
  <c r="R188" i="1"/>
  <c r="Q188" i="1" s="1"/>
  <c r="P188" i="1" s="1"/>
  <c r="R187" i="1"/>
  <c r="Q187" i="1" s="1"/>
  <c r="P187" i="1" s="1"/>
  <c r="R186" i="1"/>
  <c r="Q186" i="1" s="1"/>
  <c r="P186" i="1" s="1"/>
  <c r="R185" i="1"/>
  <c r="Q185" i="1" s="1"/>
  <c r="P185" i="1" s="1"/>
  <c r="R184" i="1"/>
  <c r="Q184" i="1" s="1"/>
  <c r="P184" i="1" s="1"/>
  <c r="R183" i="1"/>
  <c r="Q183" i="1" s="1"/>
  <c r="P183" i="1" s="1"/>
  <c r="R182" i="1"/>
  <c r="Q182" i="1" s="1"/>
  <c r="P182" i="1" s="1"/>
  <c r="R181" i="1"/>
  <c r="Q181" i="1" s="1"/>
  <c r="P181" i="1" s="1"/>
  <c r="R180" i="1"/>
  <c r="Q180" i="1" s="1"/>
  <c r="P180" i="1" s="1"/>
  <c r="R179" i="1"/>
  <c r="Q179" i="1" s="1"/>
  <c r="P179" i="1" s="1"/>
  <c r="R178" i="1"/>
  <c r="Q178" i="1" s="1"/>
  <c r="P178" i="1" s="1"/>
  <c r="R177" i="1"/>
  <c r="Q177" i="1" s="1"/>
  <c r="P177" i="1" s="1"/>
  <c r="R176" i="1"/>
  <c r="Q176" i="1" s="1"/>
  <c r="P176" i="1" s="1"/>
  <c r="R175" i="1"/>
  <c r="Q175" i="1" s="1"/>
  <c r="P175" i="1" s="1"/>
  <c r="R174" i="1"/>
  <c r="Q174" i="1" s="1"/>
  <c r="P174" i="1" s="1"/>
  <c r="R173" i="1"/>
  <c r="Q173" i="1" s="1"/>
  <c r="P173" i="1" s="1"/>
  <c r="R172" i="1"/>
  <c r="Q172" i="1" s="1"/>
  <c r="P172" i="1" s="1"/>
  <c r="R171" i="1"/>
  <c r="Q171" i="1" s="1"/>
  <c r="P171" i="1" s="1"/>
  <c r="R170" i="1"/>
  <c r="Q170" i="1" s="1"/>
  <c r="P170" i="1" s="1"/>
  <c r="R169" i="1"/>
  <c r="Q169" i="1" s="1"/>
  <c r="P169" i="1" s="1"/>
  <c r="R168" i="1"/>
  <c r="Q168" i="1" s="1"/>
  <c r="P168" i="1" s="1"/>
  <c r="R167" i="1"/>
  <c r="Q167" i="1" s="1"/>
  <c r="P167" i="1" s="1"/>
  <c r="R166" i="1"/>
  <c r="Q166" i="1" s="1"/>
  <c r="P166" i="1" s="1"/>
  <c r="R165" i="1"/>
  <c r="Q165" i="1" s="1"/>
  <c r="P165" i="1" s="1"/>
  <c r="R164" i="1"/>
  <c r="Q164" i="1" s="1"/>
  <c r="P164" i="1" s="1"/>
  <c r="R163" i="1"/>
  <c r="Q163" i="1" s="1"/>
  <c r="P163" i="1" s="1"/>
  <c r="R162" i="1"/>
  <c r="Q162" i="1" s="1"/>
  <c r="P162" i="1" s="1"/>
  <c r="R161" i="1"/>
  <c r="Q161" i="1" s="1"/>
  <c r="P161" i="1" s="1"/>
  <c r="R160" i="1"/>
  <c r="Q160" i="1" s="1"/>
  <c r="P160" i="1" s="1"/>
  <c r="R159" i="1"/>
  <c r="Q159" i="1" s="1"/>
  <c r="P159" i="1" s="1"/>
  <c r="R158" i="1"/>
  <c r="Q158" i="1" s="1"/>
  <c r="P158" i="1" s="1"/>
  <c r="R157" i="1"/>
  <c r="Q157" i="1" s="1"/>
  <c r="P157" i="1" s="1"/>
  <c r="R156" i="1"/>
  <c r="Q156" i="1" s="1"/>
  <c r="P156" i="1" s="1"/>
  <c r="R155" i="1"/>
  <c r="Q155" i="1" s="1"/>
  <c r="P155" i="1" s="1"/>
  <c r="R154" i="1"/>
  <c r="Q154" i="1" s="1"/>
  <c r="P154" i="1" s="1"/>
  <c r="R153" i="1"/>
  <c r="Q153" i="1" s="1"/>
  <c r="P153" i="1" s="1"/>
  <c r="R152" i="1"/>
  <c r="Q152" i="1" s="1"/>
  <c r="P152" i="1" s="1"/>
  <c r="R151" i="1"/>
  <c r="Q151" i="1" s="1"/>
  <c r="P151" i="1" s="1"/>
  <c r="R150" i="1"/>
  <c r="Q150" i="1" s="1"/>
  <c r="P150" i="1" s="1"/>
  <c r="R149" i="1"/>
  <c r="Q149" i="1" s="1"/>
  <c r="P149" i="1" s="1"/>
  <c r="R148" i="1"/>
  <c r="Q148" i="1" s="1"/>
  <c r="P148" i="1" s="1"/>
  <c r="R147" i="1"/>
  <c r="Q147" i="1" s="1"/>
  <c r="P147" i="1" s="1"/>
  <c r="R146" i="1"/>
  <c r="Q146" i="1" s="1"/>
  <c r="P146" i="1" s="1"/>
  <c r="R145" i="1"/>
  <c r="Q145" i="1" s="1"/>
  <c r="P145" i="1" s="1"/>
  <c r="R144" i="1"/>
  <c r="Q144" i="1" s="1"/>
  <c r="P144" i="1" s="1"/>
  <c r="R143" i="1"/>
  <c r="Q143" i="1" s="1"/>
  <c r="P143" i="1" s="1"/>
  <c r="R142" i="1"/>
  <c r="Q142" i="1" s="1"/>
  <c r="P142" i="1" s="1"/>
  <c r="R141" i="1"/>
  <c r="Q141" i="1" s="1"/>
  <c r="P141" i="1" s="1"/>
  <c r="R140" i="1"/>
  <c r="Q140" i="1" s="1"/>
  <c r="P140" i="1" s="1"/>
  <c r="R139" i="1"/>
  <c r="Q139" i="1" s="1"/>
  <c r="P139" i="1" s="1"/>
  <c r="R138" i="1"/>
  <c r="Q138" i="1" s="1"/>
  <c r="P138" i="1" s="1"/>
  <c r="R137" i="1"/>
  <c r="Q137" i="1" s="1"/>
  <c r="P137" i="1" s="1"/>
  <c r="R136" i="1"/>
  <c r="Q136" i="1" s="1"/>
  <c r="P136" i="1" s="1"/>
  <c r="R135" i="1"/>
  <c r="Q135" i="1" s="1"/>
  <c r="P135" i="1" s="1"/>
  <c r="R134" i="1"/>
  <c r="Q134" i="1" s="1"/>
  <c r="P134" i="1" s="1"/>
  <c r="R133" i="1"/>
  <c r="Q133" i="1" s="1"/>
  <c r="P133" i="1" s="1"/>
  <c r="R132" i="1"/>
  <c r="Q132" i="1" s="1"/>
  <c r="P132" i="1" s="1"/>
  <c r="R131" i="1"/>
  <c r="Q131" i="1" s="1"/>
  <c r="P131" i="1" s="1"/>
  <c r="R130" i="1"/>
  <c r="Q130" i="1" s="1"/>
  <c r="P130" i="1" s="1"/>
  <c r="R129" i="1"/>
  <c r="Q129" i="1" s="1"/>
  <c r="P129" i="1" s="1"/>
  <c r="R128" i="1"/>
  <c r="Q128" i="1" s="1"/>
  <c r="P128" i="1" s="1"/>
  <c r="R127" i="1"/>
  <c r="Q127" i="1" s="1"/>
  <c r="P127" i="1" s="1"/>
  <c r="R126" i="1"/>
  <c r="Q126" i="1" s="1"/>
  <c r="P126" i="1" s="1"/>
  <c r="R125" i="1"/>
  <c r="Q125" i="1" s="1"/>
  <c r="P125" i="1" s="1"/>
  <c r="R124" i="1"/>
  <c r="Q124" i="1" s="1"/>
  <c r="P124" i="1" s="1"/>
  <c r="R123" i="1"/>
  <c r="Q123" i="1" s="1"/>
  <c r="P123" i="1" s="1"/>
  <c r="R122" i="1"/>
  <c r="Q122" i="1" s="1"/>
  <c r="P122" i="1" s="1"/>
  <c r="R121" i="1"/>
  <c r="Q121" i="1" s="1"/>
  <c r="P121" i="1" s="1"/>
  <c r="R120" i="1"/>
  <c r="Q120" i="1" s="1"/>
  <c r="P120" i="1" s="1"/>
  <c r="R119" i="1"/>
  <c r="Q119" i="1" s="1"/>
  <c r="P119" i="1" s="1"/>
  <c r="R118" i="1"/>
  <c r="Q118" i="1" s="1"/>
  <c r="P118" i="1" s="1"/>
  <c r="R117" i="1"/>
  <c r="Q117" i="1" s="1"/>
  <c r="P117" i="1" s="1"/>
  <c r="R116" i="1"/>
  <c r="Q116" i="1" s="1"/>
  <c r="P116" i="1" s="1"/>
  <c r="R115" i="1"/>
  <c r="Q115" i="1" s="1"/>
  <c r="P115" i="1" s="1"/>
  <c r="R114" i="1"/>
  <c r="Q114" i="1" s="1"/>
  <c r="P114" i="1" s="1"/>
  <c r="R113" i="1"/>
  <c r="Q113" i="1" s="1"/>
  <c r="P113" i="1" s="1"/>
  <c r="R112" i="1"/>
  <c r="Q112" i="1" s="1"/>
  <c r="P112" i="1" s="1"/>
  <c r="R111" i="1"/>
  <c r="Q111" i="1" s="1"/>
  <c r="P111" i="1" s="1"/>
  <c r="R110" i="1"/>
  <c r="Q110" i="1" s="1"/>
  <c r="P110" i="1" s="1"/>
  <c r="R109" i="1"/>
  <c r="Q109" i="1" s="1"/>
  <c r="P109" i="1" s="1"/>
  <c r="R108" i="1"/>
  <c r="Q108" i="1" s="1"/>
  <c r="P108" i="1" s="1"/>
  <c r="R107" i="1"/>
  <c r="Q107" i="1" s="1"/>
  <c r="P107" i="1" s="1"/>
  <c r="R106" i="1"/>
  <c r="Q106" i="1" s="1"/>
  <c r="P106" i="1" s="1"/>
  <c r="R105" i="1"/>
  <c r="Q105" i="1" s="1"/>
  <c r="P105" i="1" s="1"/>
  <c r="R104" i="1"/>
  <c r="Q104" i="1" s="1"/>
  <c r="P104" i="1" s="1"/>
  <c r="R103" i="1"/>
  <c r="Q103" i="1" s="1"/>
  <c r="P103" i="1" s="1"/>
  <c r="R102" i="1"/>
  <c r="Q102" i="1" s="1"/>
  <c r="P102" i="1" s="1"/>
  <c r="R101" i="1"/>
  <c r="Q101" i="1" s="1"/>
  <c r="P101" i="1" s="1"/>
  <c r="R100" i="1"/>
  <c r="Q100" i="1" s="1"/>
  <c r="P100" i="1" s="1"/>
  <c r="R99" i="1"/>
  <c r="Q99" i="1" s="1"/>
  <c r="P99" i="1" s="1"/>
  <c r="R98" i="1"/>
  <c r="Q98" i="1" s="1"/>
  <c r="P98" i="1" s="1"/>
  <c r="R97" i="1"/>
  <c r="Q97" i="1" s="1"/>
  <c r="P97" i="1" s="1"/>
  <c r="R96" i="1"/>
  <c r="Q96" i="1" s="1"/>
  <c r="P96" i="1" s="1"/>
  <c r="R95" i="1"/>
  <c r="Q95" i="1" s="1"/>
  <c r="P95" i="1" s="1"/>
  <c r="R94" i="1"/>
  <c r="Q94" i="1" s="1"/>
  <c r="P94" i="1" s="1"/>
  <c r="R93" i="1"/>
  <c r="Q93" i="1" s="1"/>
  <c r="P93" i="1" s="1"/>
  <c r="R92" i="1"/>
  <c r="Q92" i="1" s="1"/>
  <c r="P92" i="1" s="1"/>
  <c r="R91" i="1"/>
  <c r="Q91" i="1" s="1"/>
  <c r="P91" i="1" s="1"/>
  <c r="R90" i="1"/>
  <c r="Q90" i="1" s="1"/>
  <c r="P90" i="1" s="1"/>
  <c r="R89" i="1"/>
  <c r="Q89" i="1" s="1"/>
  <c r="P89" i="1" s="1"/>
  <c r="R88" i="1"/>
  <c r="Q88" i="1" s="1"/>
  <c r="P88" i="1" s="1"/>
  <c r="R87" i="1"/>
  <c r="Q87" i="1" s="1"/>
  <c r="P87" i="1" s="1"/>
  <c r="R86" i="1"/>
  <c r="Q86" i="1" s="1"/>
  <c r="P86" i="1" s="1"/>
  <c r="R85" i="1"/>
  <c r="Q85" i="1" s="1"/>
  <c r="P85" i="1" s="1"/>
  <c r="R84" i="1"/>
  <c r="Q84" i="1" s="1"/>
  <c r="P84" i="1" s="1"/>
  <c r="R83" i="1"/>
  <c r="Q83" i="1" s="1"/>
  <c r="P83" i="1" s="1"/>
  <c r="R82" i="1"/>
  <c r="Q82" i="1" s="1"/>
  <c r="P82" i="1" s="1"/>
  <c r="R81" i="1"/>
  <c r="Q81" i="1" s="1"/>
  <c r="P81" i="1" s="1"/>
  <c r="R80" i="1"/>
  <c r="Q80" i="1" s="1"/>
  <c r="P80" i="1" s="1"/>
  <c r="R79" i="1"/>
  <c r="Q79" i="1" s="1"/>
  <c r="P79" i="1" s="1"/>
  <c r="R78" i="1"/>
  <c r="Q78" i="1" s="1"/>
  <c r="P78" i="1" s="1"/>
  <c r="R77" i="1"/>
  <c r="Q77" i="1" s="1"/>
  <c r="P77" i="1" s="1"/>
  <c r="R76" i="1"/>
  <c r="Q76" i="1" s="1"/>
  <c r="P76" i="1" s="1"/>
  <c r="R75" i="1"/>
  <c r="Q75" i="1" s="1"/>
  <c r="P75" i="1" s="1"/>
  <c r="R74" i="1"/>
  <c r="Q74" i="1" s="1"/>
  <c r="P74" i="1" s="1"/>
  <c r="R73" i="1"/>
  <c r="Q73" i="1" s="1"/>
  <c r="P73" i="1" s="1"/>
  <c r="R72" i="1"/>
  <c r="Q72" i="1" s="1"/>
  <c r="P72" i="1" s="1"/>
  <c r="R71" i="1"/>
  <c r="Q71" i="1" s="1"/>
  <c r="P71" i="1" s="1"/>
  <c r="R70" i="1"/>
  <c r="Q70" i="1" s="1"/>
  <c r="P70" i="1" s="1"/>
  <c r="R69" i="1"/>
  <c r="Q69" i="1" s="1"/>
  <c r="P69" i="1" s="1"/>
  <c r="R68" i="1"/>
  <c r="Q68" i="1" s="1"/>
  <c r="P68" i="1" s="1"/>
  <c r="R67" i="1"/>
  <c r="Q67" i="1" s="1"/>
  <c r="P67" i="1" s="1"/>
  <c r="R66" i="1"/>
  <c r="Q66" i="1" s="1"/>
  <c r="P66" i="1" s="1"/>
  <c r="R65" i="1"/>
  <c r="Q65" i="1" s="1"/>
  <c r="P65" i="1" s="1"/>
  <c r="R64" i="1"/>
  <c r="Q64" i="1" s="1"/>
  <c r="P64" i="1" s="1"/>
  <c r="R63" i="1"/>
  <c r="Q63" i="1" s="1"/>
  <c r="P63" i="1" s="1"/>
  <c r="R62" i="1"/>
  <c r="Q62" i="1" s="1"/>
  <c r="P62" i="1" s="1"/>
  <c r="R61" i="1"/>
  <c r="Q61" i="1" s="1"/>
  <c r="P61" i="1" s="1"/>
  <c r="R60" i="1"/>
  <c r="Q60" i="1" s="1"/>
  <c r="P60" i="1" s="1"/>
  <c r="R59" i="1"/>
  <c r="Q59" i="1" s="1"/>
  <c r="P59" i="1" s="1"/>
  <c r="R58" i="1"/>
  <c r="Q58" i="1" s="1"/>
  <c r="P58" i="1" s="1"/>
  <c r="R57" i="1"/>
  <c r="Q57" i="1" s="1"/>
  <c r="P57" i="1" s="1"/>
  <c r="R56" i="1"/>
  <c r="Q56" i="1" s="1"/>
  <c r="P56" i="1" s="1"/>
  <c r="R55" i="1"/>
  <c r="Q55" i="1" s="1"/>
  <c r="P55" i="1" s="1"/>
  <c r="R54" i="1"/>
  <c r="Q54" i="1" s="1"/>
  <c r="P54" i="1" s="1"/>
  <c r="R53" i="1"/>
  <c r="Q53" i="1" s="1"/>
  <c r="P53" i="1" s="1"/>
  <c r="R52" i="1"/>
  <c r="Q52" i="1" s="1"/>
  <c r="P52" i="1" s="1"/>
  <c r="R51" i="1"/>
  <c r="Q51" i="1" s="1"/>
  <c r="P51" i="1" s="1"/>
  <c r="R50" i="1"/>
  <c r="Q50" i="1" s="1"/>
  <c r="P50" i="1" s="1"/>
  <c r="R49" i="1"/>
  <c r="Q49" i="1" s="1"/>
  <c r="P49" i="1" s="1"/>
  <c r="R48" i="1"/>
  <c r="Q48" i="1" s="1"/>
  <c r="P48" i="1" s="1"/>
  <c r="R47" i="1"/>
  <c r="Q47" i="1" s="1"/>
  <c r="P47" i="1" s="1"/>
  <c r="R46" i="1"/>
  <c r="Q46" i="1" s="1"/>
  <c r="P46" i="1" s="1"/>
  <c r="R45" i="1"/>
  <c r="Q45" i="1" s="1"/>
  <c r="P45" i="1" s="1"/>
  <c r="R44" i="1"/>
  <c r="Q44" i="1" s="1"/>
  <c r="P44" i="1" s="1"/>
  <c r="R43" i="1"/>
  <c r="Q43" i="1" s="1"/>
  <c r="P43" i="1" s="1"/>
  <c r="R42" i="1"/>
  <c r="Q42" i="1" s="1"/>
  <c r="P42" i="1" s="1"/>
  <c r="R41" i="1"/>
  <c r="Q41" i="1" s="1"/>
  <c r="P41" i="1" s="1"/>
  <c r="R40" i="1"/>
  <c r="Q40" i="1" s="1"/>
  <c r="P40" i="1" s="1"/>
  <c r="R39" i="1"/>
  <c r="Q39" i="1" s="1"/>
  <c r="P39" i="1" s="1"/>
  <c r="R38" i="1"/>
  <c r="Q38" i="1" s="1"/>
  <c r="P38" i="1" s="1"/>
  <c r="R37" i="1"/>
  <c r="Q37" i="1" s="1"/>
  <c r="P37" i="1" s="1"/>
  <c r="R36" i="1"/>
  <c r="Q36" i="1" s="1"/>
  <c r="P36" i="1" s="1"/>
  <c r="R35" i="1"/>
  <c r="Q35" i="1" s="1"/>
  <c r="P35" i="1" s="1"/>
  <c r="R34" i="1"/>
  <c r="Q34" i="1" s="1"/>
  <c r="P34" i="1" s="1"/>
  <c r="R33" i="1"/>
  <c r="Q33" i="1" s="1"/>
  <c r="P33" i="1" s="1"/>
  <c r="R32" i="1"/>
  <c r="Q32" i="1" s="1"/>
  <c r="P32" i="1" s="1"/>
  <c r="R31" i="1"/>
  <c r="Q31" i="1" s="1"/>
  <c r="P31" i="1" s="1"/>
  <c r="R30" i="1"/>
  <c r="Q30" i="1" s="1"/>
  <c r="P30" i="1" s="1"/>
  <c r="R29" i="1"/>
  <c r="Q29" i="1" s="1"/>
  <c r="P29" i="1" s="1"/>
  <c r="R28" i="1"/>
  <c r="Q28" i="1" s="1"/>
  <c r="P28" i="1" s="1"/>
  <c r="R27" i="1"/>
  <c r="Q27" i="1" s="1"/>
  <c r="P27" i="1" s="1"/>
  <c r="R26" i="1"/>
  <c r="Q26" i="1" s="1"/>
  <c r="P26" i="1" s="1"/>
  <c r="R25" i="1"/>
  <c r="Q25" i="1" s="1"/>
  <c r="P25" i="1" s="1"/>
  <c r="R24" i="1"/>
  <c r="Q24" i="1" s="1"/>
  <c r="P24" i="1" s="1"/>
  <c r="R23" i="1"/>
  <c r="Q23" i="1" s="1"/>
  <c r="P23" i="1" s="1"/>
  <c r="R22" i="1"/>
  <c r="Q22" i="1" s="1"/>
  <c r="P22" i="1" s="1"/>
  <c r="R21" i="1"/>
  <c r="Q21" i="1" s="1"/>
  <c r="P21" i="1" s="1"/>
  <c r="R20" i="1"/>
  <c r="Q20" i="1" s="1"/>
  <c r="P20" i="1" s="1"/>
  <c r="R19" i="1"/>
  <c r="Q19" i="1" s="1"/>
  <c r="P19" i="1" s="1"/>
  <c r="R18" i="1"/>
  <c r="Q18" i="1" s="1"/>
  <c r="P18" i="1" s="1"/>
  <c r="R17" i="1"/>
  <c r="Q17" i="1" s="1"/>
  <c r="P17" i="1" s="1"/>
  <c r="R16" i="1"/>
  <c r="Q16" i="1" s="1"/>
  <c r="P16" i="1" s="1"/>
  <c r="R15" i="1"/>
  <c r="Q15" i="1" s="1"/>
  <c r="P15" i="1" s="1"/>
  <c r="R14" i="1"/>
  <c r="Q14" i="1" s="1"/>
  <c r="P14" i="1" s="1"/>
  <c r="R13" i="1"/>
  <c r="Q13" i="1" s="1"/>
  <c r="P13" i="1" s="1"/>
  <c r="R12" i="1"/>
  <c r="Q12" i="1" s="1"/>
  <c r="P12" i="1" s="1"/>
  <c r="R11" i="1"/>
  <c r="Q11" i="1" s="1"/>
  <c r="P11" i="1" s="1"/>
  <c r="R10" i="1"/>
  <c r="Q10" i="1" s="1"/>
  <c r="P10" i="1" s="1"/>
  <c r="R9" i="1"/>
  <c r="Q9" i="1" s="1"/>
  <c r="P9" i="1" s="1"/>
  <c r="R8" i="1"/>
  <c r="Q8" i="1" s="1"/>
  <c r="P8" i="1" s="1"/>
  <c r="R7" i="1"/>
  <c r="Q7" i="1" s="1"/>
  <c r="P7" i="1" s="1"/>
  <c r="R6" i="1"/>
  <c r="Q6" i="1" s="1"/>
  <c r="P6" i="1" s="1"/>
  <c r="R5" i="1"/>
  <c r="Q5" i="1" s="1"/>
  <c r="P5" i="1" s="1"/>
  <c r="R4" i="1"/>
  <c r="Q4" i="1" s="1"/>
  <c r="P4" i="1" s="1"/>
  <c r="R3" i="1"/>
  <c r="Q3" i="1" s="1"/>
  <c r="P3" i="1" s="1"/>
  <c r="R2" i="1"/>
  <c r="Q2" i="1" s="1"/>
  <c r="P2" i="1" s="1"/>
</calcChain>
</file>

<file path=xl/sharedStrings.xml><?xml version="1.0" encoding="utf-8"?>
<sst xmlns="http://schemas.openxmlformats.org/spreadsheetml/2006/main" count="2226" uniqueCount="1365">
  <si>
    <t>ID_CSOSN</t>
  </si>
  <si>
    <t>NCM</t>
  </si>
  <si>
    <t>ID_UNIDADE</t>
  </si>
  <si>
    <t>BALANCA</t>
  </si>
  <si>
    <t>ID_MARCA</t>
  </si>
  <si>
    <t>MARGEM</t>
  </si>
  <si>
    <t>II</t>
  </si>
  <si>
    <t>NOME_PRODUTO</t>
  </si>
  <si>
    <t>PRECO_CUSTO</t>
  </si>
  <si>
    <t>PRECO_VENDA</t>
  </si>
  <si>
    <t>TIPO_ALIQUOTA</t>
  </si>
  <si>
    <t>VALOR_ALIQUOTA</t>
  </si>
  <si>
    <t>id_imposto_situacao_tributacao_icms</t>
  </si>
  <si>
    <t>id_imposto_origem_icms</t>
  </si>
  <si>
    <t>id_imposto_pis</t>
  </si>
  <si>
    <t>id_imposto_cofins</t>
  </si>
  <si>
    <t>id_imposto_ipi</t>
  </si>
  <si>
    <t>IMPOSTO_IVA</t>
  </si>
  <si>
    <t>CFOP_ESTADUAL</t>
  </si>
  <si>
    <t>CFOP_INTERESTADUAL</t>
  </si>
  <si>
    <t>ALIQUOTA_PIS</t>
  </si>
  <si>
    <t>ALIQUOTA_COFINS</t>
  </si>
  <si>
    <t>CODIGO_BARRAS</t>
  </si>
  <si>
    <t>QTD_ESTOQUE</t>
  </si>
  <si>
    <t>ID_DEPARTAMENTO</t>
  </si>
  <si>
    <t>CODIGO_BARRAS_2</t>
  </si>
  <si>
    <t>TAGS_IMPORTADOR_XML</t>
  </si>
  <si>
    <t>MISTER_CHEF_ADICIONAL</t>
  </si>
  <si>
    <t>CINTA SLING P/ ELEV OLHAL 6 TON C/ 5 MT  DUPLA</t>
  </si>
  <si>
    <t>PRESILHA P GF CB 11,11 MM</t>
  </si>
  <si>
    <t>CABO DE AÇO 3/8 X 6690 DD AF</t>
  </si>
  <si>
    <t>CABO DE AÇO 3/8  X 6570 DD AF</t>
  </si>
  <si>
    <t>CABO DE AÇO 3/8 X 6630 DD AF</t>
  </si>
  <si>
    <t>ESTICADOR 5/8 MXO  P/ CABO 3/8</t>
  </si>
  <si>
    <t xml:space="preserve">CLIPS 3/16 </t>
  </si>
  <si>
    <t xml:space="preserve">GRAMPO 1/2 GF PESADO C/ 4 PORCAS </t>
  </si>
  <si>
    <t>ALICATE PRENSA CABO</t>
  </si>
  <si>
    <t xml:space="preserve">NICOPRESS 3/16 </t>
  </si>
  <si>
    <t>GRAMPO  PESADA    3/8</t>
  </si>
  <si>
    <t>ESTICADOR 1/2 OXG</t>
  </si>
  <si>
    <t xml:space="preserve">CABO DE AÇO GALV  5/16 6X19 AA </t>
  </si>
  <si>
    <t xml:space="preserve">GRAMPO P/ CABO DE AÇO 1/2 </t>
  </si>
  <si>
    <t xml:space="preserve">CABO DE AÇO GALV 1/2 </t>
  </si>
  <si>
    <t xml:space="preserve">CABO DE AÇO 1/8  REVESTIDO </t>
  </si>
  <si>
    <t xml:space="preserve">CABO DE AÇO 3/8 6X25 AF </t>
  </si>
  <si>
    <t xml:space="preserve">ALÇA PRE FORMADA  5/16 </t>
  </si>
  <si>
    <t xml:space="preserve">CORDOALHA DE AÇO GF 50 MM 7 FIOS </t>
  </si>
  <si>
    <t>CABO DE AÇO GALV LACO N 6 X 19 AF 3/8 8150 MM</t>
  </si>
  <si>
    <t xml:space="preserve">CABO DE AÇO P-3  C/5095 MM 3/4 </t>
  </si>
  <si>
    <t xml:space="preserve">CABO DE AÇO 1/2 '' 90 CM OLHAL C/ SAPATILHA </t>
  </si>
  <si>
    <t xml:space="preserve">  CLIPSS 5/8 </t>
  </si>
  <si>
    <t>CABO DE AÇO 5/8 GALV COM 7430 MM</t>
  </si>
  <si>
    <t xml:space="preserve">GRAMPO 3/8 M 10 LEVE </t>
  </si>
  <si>
    <t xml:space="preserve">MANILHA 1/4 RETA </t>
  </si>
  <si>
    <t xml:space="preserve">MANILHA 3/16 RETA </t>
  </si>
  <si>
    <t xml:space="preserve">MANILHA 3/8 </t>
  </si>
  <si>
    <t xml:space="preserve">ESTICADOR 5/16 GXG </t>
  </si>
  <si>
    <t xml:space="preserve">ESTICADOR 1/4 GXO </t>
  </si>
  <si>
    <t xml:space="preserve">ESTICADOR 3/16 OXG </t>
  </si>
  <si>
    <t xml:space="preserve">PARAFUSO OLHAL 5/16 </t>
  </si>
  <si>
    <t>CABO DE AÇO 3/8  C/ 8150 MM</t>
  </si>
  <si>
    <t>CABO DE AÇO 3/8  6660 MM</t>
  </si>
  <si>
    <t xml:space="preserve">ESTICADOR 1.1/2  OXO </t>
  </si>
  <si>
    <t xml:space="preserve">PORCA SEXTAVADA 5/8 GALV </t>
  </si>
  <si>
    <t xml:space="preserve">CABO DE AÇO GALV 6X19 AF 1/2 C/6500 MM </t>
  </si>
  <si>
    <t>CABO DE AÇO 1/8 COM 2 MTS</t>
  </si>
  <si>
    <t xml:space="preserve">CABO DE AÇ 5/16 COM 350 MTS </t>
  </si>
  <si>
    <t>CABO DE AÇO GF 08, 00 MM C/ AA</t>
  </si>
  <si>
    <t xml:space="preserve">CABO DE AÇO 5/16 X 5700 DD </t>
  </si>
  <si>
    <t xml:space="preserve">CABO DE AÇO 5/16 COM 3.500 MTS </t>
  </si>
  <si>
    <t>CABO DE AÇO 5/16 X 5665 DD</t>
  </si>
  <si>
    <t xml:space="preserve">CABO DE AÇO 3/16 INOX </t>
  </si>
  <si>
    <t xml:space="preserve">ARRUELA LISA  5/8 </t>
  </si>
  <si>
    <t>CABO DE AÇO GALV  3/8  6X19 AF 6600 MM</t>
  </si>
  <si>
    <t>SAPATILHA PESADA GF CABO 9,35  MM</t>
  </si>
  <si>
    <t>PRESILHA PESADA GF P/ CABO 6.35 MM</t>
  </si>
  <si>
    <t>CABO DE AÇO GALV 6X19 AF 1/2 COM 4900 MM</t>
  </si>
  <si>
    <t>CORRENTE 7/16 GALV</t>
  </si>
  <si>
    <t xml:space="preserve">CABO DE AÇO 1/4 C/600 MM  C/ OLHAL NAS DUAS PONTAS M 10 </t>
  </si>
  <si>
    <t xml:space="preserve">CABO DE AÇO 1/2 GAL 6X19 AF C/ 8735 MM </t>
  </si>
  <si>
    <t>CABO DE AÇO 1/2 GAL 6X19 AF C/ 8645 MM</t>
  </si>
  <si>
    <t xml:space="preserve">CABO DE AÇO 1/2 GAL 6X19 AF C/ 12870 MM </t>
  </si>
  <si>
    <t>CABO DE AÇO 1/2 GAL 6X19 AF GALV C/ 260  MM GP 25.30</t>
  </si>
  <si>
    <t>CABO DE AÇO 1/2 X 6 GAL LAÇO 6X19 AF 120  MM</t>
  </si>
  <si>
    <t xml:space="preserve">ANILHA 5/16  GALV  FG </t>
  </si>
  <si>
    <t>CABO DE AÇO 1/2 X 6 GAL LAÇO 6X19 AF 400 MM</t>
  </si>
  <si>
    <t>CABO DE AÇO GALV 6X19 AF 1/2 COM 4070 MM</t>
  </si>
  <si>
    <t>CABO DE AÇO GALV 6X19 AF 1/2 C/ 5920 MM</t>
  </si>
  <si>
    <t>CABO DE AÇO GALV 6X19 AF 1/2 C/ 5550 MM</t>
  </si>
  <si>
    <t>CABO DE AÇO GALV 6X19 AF 1/2 C/ 5430 MM</t>
  </si>
  <si>
    <t>CABO DE AÇO 3/8 GALV 6X19 C/6440  MM</t>
  </si>
  <si>
    <t xml:space="preserve">MANILHA  5/16 </t>
  </si>
  <si>
    <t xml:space="preserve">CABO DE AÇO COM 7100 1/2 </t>
  </si>
  <si>
    <t>CABO DE AÇO COM 6500 1/2</t>
  </si>
  <si>
    <t xml:space="preserve">CABO DE AÇO GALV  LAÇO 6X19 AF 1/2 X 6 170 MM GP 40 </t>
  </si>
  <si>
    <t>CLIPS PESADO 5/16 C/4 PORCAS GF</t>
  </si>
  <si>
    <t>CABO DE AÇO GALV LAÇO N 6 X 19 AF 1/2 X 6 260 MM GP 25,30</t>
  </si>
  <si>
    <t>CABO DE AÇO GALV LAÇO N 6 X 19 AF 1/2 X 8 200 MM GP 25,30</t>
  </si>
  <si>
    <t xml:space="preserve">CABO DE AÇO LAÇO  AF 3/8  X 6095 MM </t>
  </si>
  <si>
    <t>CABO DE AÇO  LAÇO  AF 3/8  C/ 6180 MM</t>
  </si>
  <si>
    <t xml:space="preserve">CABO DE 3/8 COM 7660 MM </t>
  </si>
  <si>
    <t>CABO DE AÇO 3/8 GALV 6X19 AF COM/ 6610 MM</t>
  </si>
  <si>
    <t xml:space="preserve">CABO DE AÇO 3/8 COM 6200 MM DD AF </t>
  </si>
  <si>
    <t>CABO DE AÇO 3/8  COM /7620 MM</t>
  </si>
  <si>
    <t>PARAFUSO OLHAL DE 3/4 X 140</t>
  </si>
  <si>
    <t>PARAFUSO CAB SEXT ZINC W 1/2 X 4 MR</t>
  </si>
  <si>
    <t xml:space="preserve"> CABO DE AÇO 5/16 METRAGEM LINEAR </t>
  </si>
  <si>
    <t>PARAFUSO OLHAL 5/8 X 110 MM</t>
  </si>
  <si>
    <t xml:space="preserve"> OLHAL FORFADO DE 3/4 X 140 MM</t>
  </si>
  <si>
    <t xml:space="preserve">PARAFUSO OLHAL DE 3/4 X 200 MM </t>
  </si>
  <si>
    <t>CABO DE AÇO GALV 6X19 AF 1/2 C/6805</t>
  </si>
  <si>
    <t>CABO DE AÇO GALV 6X19 AF 1/2 COM 5345</t>
  </si>
  <si>
    <t>CABO DE AÇO GALV 6X19 AF 1/2 COM 5900</t>
  </si>
  <si>
    <t>CABO DE AÇO GALV 6X19 AF 1/2 COM 6445</t>
  </si>
  <si>
    <t>CABO DE AÇO GALV 6X19 AF 1/2 COM 5660</t>
  </si>
  <si>
    <t>CABO DE AÇO GALV 6X19 AF 1/2 COM 6720</t>
  </si>
  <si>
    <t>CABO DE AÇO GALV 6X19 AF 1/2 COM 6330 MM</t>
  </si>
  <si>
    <t xml:space="preserve">CABO DE AÇO 3/8 X 7660  MM  </t>
  </si>
  <si>
    <t>CABO DE AÇO GALV 6X19 AF 1/2 COM 6120 MM</t>
  </si>
  <si>
    <t>CABO DE AÇO GALV 6X19 AF 1/2 COM 6375 MM</t>
  </si>
  <si>
    <t>CABO DE AÇO GALV 6X19 AF 1/2 COM 4885 MM</t>
  </si>
  <si>
    <t>CABO DE AÇO GALV 6X19 AF COM 4605 MM</t>
  </si>
  <si>
    <t>CABO DE AÇO GALV 6X19 AF 1/2 COM 4840 MM</t>
  </si>
  <si>
    <t>CABO DE AÇO GALV 6X19 AF 3/8 COM 6120 MM</t>
  </si>
  <si>
    <t>CABO DE AÇO GALV 6X19 AF 3/8 COM 6880 MM</t>
  </si>
  <si>
    <t>CABO DE AÇO GALV 6X19 AF 3/8 COM 6800 MM</t>
  </si>
  <si>
    <t xml:space="preserve">CABO DE AÇO A/F 1/2 MC </t>
  </si>
  <si>
    <t xml:space="preserve">CABO DE AÇO 9/16 6X25 </t>
  </si>
  <si>
    <t>CABO DE AÇO 1,16 C/ PVC</t>
  </si>
  <si>
    <t xml:space="preserve">CABO DE AÇO 5/8 AF  LANCE 50 METROS </t>
  </si>
  <si>
    <t>CABO DE AÇO GALV 5/8 6X19 COM 11250 MM</t>
  </si>
  <si>
    <t>CABO DE AÇO GALV 5/8 6X19 COM 11340 MM</t>
  </si>
  <si>
    <t xml:space="preserve">ESTICADOR FORJADO 7/8 MXM X 10  </t>
  </si>
  <si>
    <t>CABO DE AÇO GALV 6X19 AF 3/8 C/ 6600 MM</t>
  </si>
  <si>
    <t xml:space="preserve">CABO DE AÇO 3/8 COM 6510 MM  DD AF </t>
  </si>
  <si>
    <t>CABO DE AÇO 1/2  GAL  COM 7100 MM</t>
  </si>
  <si>
    <t xml:space="preserve">GANCHO GIRATORIO P/ 3  TON </t>
  </si>
  <si>
    <t xml:space="preserve">PORCA SEXT  5/8 </t>
  </si>
  <si>
    <t>CINTA SLING P/ ELEV OLHAL 6 TON C/ 4 MT DUPLA</t>
  </si>
  <si>
    <t>CABO DE AÇO 3/4  COM 6.335 MM</t>
  </si>
  <si>
    <t>PORCA OLHAL 3/4</t>
  </si>
  <si>
    <t>BARRA ROS  5/8  X 250 MM</t>
  </si>
  <si>
    <t xml:space="preserve">PORCA SEXT ZINC 3/4 ASTM A 325 </t>
  </si>
  <si>
    <t>ARRUELA GF 3/8 X 21 X 2,03 MM</t>
  </si>
  <si>
    <t>BARRA ROSCADA ZINC 7/8 X 750 MM</t>
  </si>
  <si>
    <t>PORCA SEXT ZINC 7/8</t>
  </si>
  <si>
    <t xml:space="preserve">ARRUELA LISA ZINC 3/8 </t>
  </si>
  <si>
    <t xml:space="preserve">PARAFUSO CAB SEXT 3/4 X 6. 1/2  ASTM A 325 </t>
  </si>
  <si>
    <t xml:space="preserve">PRESILHA P/ CABO DE AÇO 3/8 </t>
  </si>
  <si>
    <t xml:space="preserve">CONJ DE CABO DE AÇO 5/8  P/ 2 </t>
  </si>
  <si>
    <t>CABO DE AÇO 9/16 AF 6X25 POLIDO</t>
  </si>
  <si>
    <t>PARAFUSO OLHAL 3/4 X 620 MM</t>
  </si>
  <si>
    <t xml:space="preserve">MANILHA ALOY 1.1/2 GF </t>
  </si>
  <si>
    <t xml:space="preserve">MANILHA ALOY 1.1/8 GF </t>
  </si>
  <si>
    <t xml:space="preserve">CINTA SINT CÇ DUPLO 1,5 MTS C/ 4 TON FS 7X1 </t>
  </si>
  <si>
    <t xml:space="preserve">CABO DE AÇO 3/8 X 9780  DD AF </t>
  </si>
  <si>
    <t>CABO DE AÇO GALV LAÇO N 6X19 AF 1/2 X 8 200 MM GP 25,30</t>
  </si>
  <si>
    <t xml:space="preserve">CABO DE AÇO GALV LAÇO N 6X19 AF 1/2 X8 420 MM GP 40 </t>
  </si>
  <si>
    <t xml:space="preserve">CLIPS 1/2 </t>
  </si>
  <si>
    <t xml:space="preserve">CABO DE AÇO DE AÇO 3/4 P / 3 </t>
  </si>
  <si>
    <t xml:space="preserve">ELO DE CORRENTE 3/4 INTER 30X70 CM </t>
  </si>
  <si>
    <t>CABO DE AÇO GALV 5/8 6X19 COM 7340 MM</t>
  </si>
  <si>
    <t>PRESILHA PESADA GF CABO DE AÇO 8,00 MM</t>
  </si>
  <si>
    <t>SAPATILHA LEVE GF CABO 8,00 MM</t>
  </si>
  <si>
    <t xml:space="preserve">CORDOALHA GF 3/8 EHS 7 FIOS </t>
  </si>
  <si>
    <t>BARRA ROSC  1/2  COM  150  MM</t>
  </si>
  <si>
    <t>BARRA ROSCADA GF 5/8 X 1000 MM</t>
  </si>
  <si>
    <t xml:space="preserve">PRESILHA PESADA GF P/CABO DE AÇO 12,70 MM </t>
  </si>
  <si>
    <t>SAPATILHA PESADA GF P/ CABO 12,70 MM</t>
  </si>
  <si>
    <t xml:space="preserve">CABO DE AÇO 5/16 INOX </t>
  </si>
  <si>
    <t xml:space="preserve">GRAMPO 5/16 INOX </t>
  </si>
  <si>
    <t xml:space="preserve">CLIPE P/ CABO DE AÇO 1.1/4 </t>
  </si>
  <si>
    <t>CABO DE AÇO 3/16 6x19  AF GALV</t>
  </si>
  <si>
    <t xml:space="preserve">CABO DE AÇO 1.1/4 POL AF </t>
  </si>
  <si>
    <t>CABO DE AÇO GALV LAÇO 6X19 AF 3/8 X 1 0050 MM</t>
  </si>
  <si>
    <t xml:space="preserve">CORDOALHA GF 1/2   EHS  7 FIOS </t>
  </si>
  <si>
    <t>ESTICADOR 1/2 X 12 MXM</t>
  </si>
  <si>
    <t>PARAF SEXTA 1 X 2.1/2 A 490 ORGANO METALICO</t>
  </si>
  <si>
    <t>PARAF 1X 2.3 /4 A 490 ORGANO METALICO</t>
  </si>
  <si>
    <t xml:space="preserve">PORCA 1 2 H ORGANICAMETALICA </t>
  </si>
  <si>
    <t>PORAF A 490 1X3 ORGANICO METALICO</t>
  </si>
  <si>
    <t xml:space="preserve">ARRUELA LS F 436  1 ORGANICA METALICA </t>
  </si>
  <si>
    <t>PARAF SEXTA A 325 7/8 X3 Z A FG</t>
  </si>
  <si>
    <t>CABO DE AÇO AF 5/8 X 4 M</t>
  </si>
  <si>
    <t>PARAF SEXT A 490 1 X 3 ORGANICO METALICO</t>
  </si>
  <si>
    <t>PARAF SEXT A 490 1X 3.1/2 ORGANICO METALICA</t>
  </si>
  <si>
    <t xml:space="preserve">PORCA 3/4 2 H Z A FG </t>
  </si>
  <si>
    <t xml:space="preserve">PORCA 1 2 H ORGANICO METALICO </t>
  </si>
  <si>
    <t xml:space="preserve">A LISA 1 ORGANICA METALICO </t>
  </si>
  <si>
    <t>PARAF SEXT PES 5/8 X 2.1/4 AN A-325 GALV FG</t>
  </si>
  <si>
    <t>PORCA SEXT PES 5/8 ANS 18.2.2 ROS AST A 19 GF</t>
  </si>
  <si>
    <t>PORCA SEXT PES 3/4 ANS 18.2.2 ROS ANT A 194 / 2 H GF</t>
  </si>
  <si>
    <t>PORCA SEXT PES 1 ANSI 18.2. AST A 2H 194 ORGANO MET</t>
  </si>
  <si>
    <t>ARRUELA CIR LS 5/8 AST F 436 GF</t>
  </si>
  <si>
    <t>CABO DE AÇO 1/2 AF GALV 6X19 165 MM</t>
  </si>
  <si>
    <t>ARRUELA CIR LS 3/4 AST F 436 GF</t>
  </si>
  <si>
    <t>PORCA SEX PES 1'' ANS 18.2.2 ROS UNC A 194 2 H GF</t>
  </si>
  <si>
    <t>ARRUELA CIR LS 1'' AST F 436 GF</t>
  </si>
  <si>
    <t>PARAFUSO SEXT PES 7/8 X 2.3/4 ANS B 18.2.6 ROS AST A 325 GF</t>
  </si>
  <si>
    <t xml:space="preserve">ARRUELA CIR LS 7/8 AST F 436 GF </t>
  </si>
  <si>
    <t>CABO DE AÇO 3/4 6X25 / 19 AA GALV C/ TERMIN</t>
  </si>
  <si>
    <t>CINTA SLING P/ ELEVAÇÃO OLHAL 3 METROS P/ 5 TON</t>
  </si>
  <si>
    <t>arruela gf 1/2 lisa astm f 436</t>
  </si>
  <si>
    <t xml:space="preserve">arruela gf 5/8 lisa astm f 436 </t>
  </si>
  <si>
    <t>calco 1/2 x 1/2 x 30 x 30 mm</t>
  </si>
  <si>
    <t>CABO DE AÇO 1/2  GALV COM/ 6500 MM</t>
  </si>
  <si>
    <t>calco 1/2 x 5/16 x 35 x 35 mm</t>
  </si>
  <si>
    <t xml:space="preserve">contra porca gf 1.1/4 </t>
  </si>
  <si>
    <t xml:space="preserve">paraf a 325 gf 1/2 x 2.1/2 </t>
  </si>
  <si>
    <t xml:space="preserve">porca a 325 gf 1.1/4 unc 7 fios </t>
  </si>
  <si>
    <t>porca pall 1/2 ti 050 temp e zinc br 8853</t>
  </si>
  <si>
    <t>porca pall 3/4 tp 1050 tem zin br 8853</t>
  </si>
  <si>
    <t>porca pall 3/8tp 1050 tem zin br 8853</t>
  </si>
  <si>
    <t xml:space="preserve">porca pall 5/8 1050 tem zin br 8853 </t>
  </si>
  <si>
    <t xml:space="preserve">porca a 325 gf 2 h 1/2 </t>
  </si>
  <si>
    <t>porca pall  1 t  1050 tem zin br 8853</t>
  </si>
  <si>
    <t xml:space="preserve">CABO DE AÇO 3/8 GF 6X25 AF </t>
  </si>
  <si>
    <t>porca pall 7/8 1050 tem zin br 8853</t>
  </si>
  <si>
    <t xml:space="preserve">arruela gf lisa astm f 436 </t>
  </si>
  <si>
    <t xml:space="preserve">arruela gf 3/4 lisa astm f 436 </t>
  </si>
  <si>
    <t>paraf a 325 gf 5/8 x 2</t>
  </si>
  <si>
    <t xml:space="preserve">porca a 325 gf 2 h 5/8 </t>
  </si>
  <si>
    <t xml:space="preserve">paraf a 325 gf 1 x 3 </t>
  </si>
  <si>
    <t xml:space="preserve">GRAMPO PESADO 3/4 </t>
  </si>
  <si>
    <t>CABO DE AÇO 5/8 C/ 6.37 MT C/ SAPATILHA E ANELÃO</t>
  </si>
  <si>
    <t>REGULADOR   INFERIOR  1/2 X 220 MM</t>
  </si>
  <si>
    <t>CABO DE 5/8 T 50 COM 1645 MM</t>
  </si>
  <si>
    <t xml:space="preserve">CABO DE AÇO 16 MM AF 6X25 LUBRIFICADO </t>
  </si>
  <si>
    <t xml:space="preserve">BARRA ROSCADA ZINC 1/2 X 300 MM </t>
  </si>
  <si>
    <t>CABO DE AÇO 3/8 GALV 6X19 AF COM 4600 MM</t>
  </si>
  <si>
    <t>CABO DE AÇO 3/8 GALV C/ 10597 MM</t>
  </si>
  <si>
    <t>CABO DE AÇO 3/8 GALV LAÇO N 6X19 AF C/ 1600 MM</t>
  </si>
  <si>
    <t>CLIPSS  1/16 ALUM</t>
  </si>
  <si>
    <t xml:space="preserve">GRAMPO 1/2 INOX </t>
  </si>
  <si>
    <t xml:space="preserve">MANILHA 1.1/8 P/ 06 TON </t>
  </si>
  <si>
    <t>CABO DE AÇO 3/4 C/ 305 MM C/ ANEIS D 0,15 MM</t>
  </si>
  <si>
    <t xml:space="preserve">ESTROPO 3/4 C/ 8000 MM C/ OLHAIS </t>
  </si>
  <si>
    <t xml:space="preserve">LINGA DE CORRENTE GRAU 13 13 mm  C/2 MTS P/ 5 TON </t>
  </si>
  <si>
    <t>CABO DE AÇO 1/2  COM / 5430  MM</t>
  </si>
  <si>
    <t xml:space="preserve">ESTICADOR 1/2 X 6 MXO P/ CABO 1/2 </t>
  </si>
  <si>
    <t>PRESILHA PS GF P/ CABO 15.87 MM A LONGA 4 PORCA</t>
  </si>
  <si>
    <t xml:space="preserve">CABO DE AÇO D.12  1/2 MM X 22000 MM </t>
  </si>
  <si>
    <t xml:space="preserve">GRAMPO 1/2 GALV P/ CABO DE AÇO </t>
  </si>
  <si>
    <t>CABO DE AÇO 1/2 COM 8520 MM</t>
  </si>
  <si>
    <t>CABO DE AÇO 1/2 COM 6600 MM</t>
  </si>
  <si>
    <t>CABO DE AÇO 1/2 COM 7900 MM</t>
  </si>
  <si>
    <t xml:space="preserve">CABO DE AÇO 1/2 COM 8300 MM </t>
  </si>
  <si>
    <t xml:space="preserve">CABO DE AÇO GALV LAÇO 6 X 19 AF 3/8 X 10050 MM </t>
  </si>
  <si>
    <t xml:space="preserve">ALÇA PRÉ FORMADA 1/2 </t>
  </si>
  <si>
    <t>MANILHA TIPO RETA 1/2</t>
  </si>
  <si>
    <t xml:space="preserve">GRAMPO  PESADO 5/8  </t>
  </si>
  <si>
    <t xml:space="preserve">ESTICADOR 3/4 X 8 GARFO X GARFO </t>
  </si>
  <si>
    <t xml:space="preserve">CONJ DE CABO  DE AÇO 5/8 T 50 </t>
  </si>
  <si>
    <t xml:space="preserve"> GRAMPO 1/4 PESADO</t>
  </si>
  <si>
    <t xml:space="preserve">ABRAÇADEIRA 3/8 X 115 GF </t>
  </si>
  <si>
    <t xml:space="preserve">CABO DE AÇO 3/8 X 10670  DD AF </t>
  </si>
  <si>
    <t xml:space="preserve">CABO DE AÇO 3/8 X 6650 AF </t>
  </si>
  <si>
    <t>CABO DE AÇO 3/8 X 5870 DD C/ PARF OLHAL 5/8 X 140</t>
  </si>
  <si>
    <t>CABO DE AÇO 3/8 X 6860 DD C/ PARAF OLHAL 5/8 X 140</t>
  </si>
  <si>
    <t>CABO DE AÇO 3/8 X 6040 DD AF C/ PARAF OLHAL 5/8 X 140</t>
  </si>
  <si>
    <t>PORCA OLHAL 5/8 X 140 C/PORCA E ARRUELA GALV</t>
  </si>
  <si>
    <t>ESTICADOR MANILHA MANILHA 1 X 6</t>
  </si>
  <si>
    <t>CABO DE AÇO 3/8 C/ 5935 MM</t>
  </si>
  <si>
    <t xml:space="preserve">CABO DE AÇO 3/8 C/ 4290 MM </t>
  </si>
  <si>
    <t xml:space="preserve">BARRA ROSCADA 7/8 X 660 MM </t>
  </si>
  <si>
    <t>CABO DE AÇO 3/8 GALV AF C/ 6880 MM</t>
  </si>
  <si>
    <t xml:space="preserve">ESTICADOR 3/4 X 8 MXM GALV </t>
  </si>
  <si>
    <t>CABO DE AÇO 3/4 C/ 250 MM 1 ANEL D/ 0,15 MM</t>
  </si>
  <si>
    <t>CABO DE AÇO 1/2 C/ 6040 MM</t>
  </si>
  <si>
    <t>CABO DE AÇO 1/2 C/ 5000 MM</t>
  </si>
  <si>
    <t xml:space="preserve">CABO DE AÇO 1/2 C/ 8200 MM </t>
  </si>
  <si>
    <t>CABO DE AÇO 1/2 6805 MM</t>
  </si>
  <si>
    <t xml:space="preserve">SAPATILHA  P/ CABO  1/2 </t>
  </si>
  <si>
    <t>CABO DE AÇO 3/8 C/ 6700 MM DD AF</t>
  </si>
  <si>
    <t>CABO DE AÇO 1/2 C/ 8200 MM</t>
  </si>
  <si>
    <t xml:space="preserve">CABO DE AÇO 3/8 C/ 6900 AF C/PARAF OLHAL 55/8 X 140 </t>
  </si>
  <si>
    <t xml:space="preserve">CABO DE AÇO 3/8  C/ 6500 AFC/ PARAF OLHAL 5/8 X 140 </t>
  </si>
  <si>
    <t xml:space="preserve">CABO DE AÇO 3/8 RL COM 2625 </t>
  </si>
  <si>
    <t xml:space="preserve">CABO DE AÇO 3/8 RL RABETA </t>
  </si>
  <si>
    <t xml:space="preserve">CABO DE AÇO 3/8 RL COM 5250 </t>
  </si>
  <si>
    <t>CABO DE AÇO 3/8 RL COM 6000</t>
  </si>
  <si>
    <t xml:space="preserve">ESTICADOR 5/8  X 7  OLHAL MANILHA </t>
  </si>
  <si>
    <t>ESTICADOR 1/2 FORJ X 7 MXM</t>
  </si>
  <si>
    <t xml:space="preserve">ESTICADOR 1.1/4  OXO  </t>
  </si>
  <si>
    <t xml:space="preserve">GRAMPO 3/16  </t>
  </si>
  <si>
    <t xml:space="preserve">ESTICADOR 3/4 X 6 MXO P/ CABO 5/16 </t>
  </si>
  <si>
    <t>CINTA P/ ELEVAÇÃO 5 TON C/ 6 METROS CRB</t>
  </si>
  <si>
    <t>CINTA 4 TON C/6 METROS CANCHO J C/ CATRACA  CRB</t>
  </si>
  <si>
    <t xml:space="preserve">MANILHA CURVA  5/8 METALICA  </t>
  </si>
  <si>
    <t xml:space="preserve">LINGA CB DE AÇO 9/16 C/4 PERNAS 3 TON C/G X TRAVA </t>
  </si>
  <si>
    <t xml:space="preserve">CABO DE AÇO 3/8 X 4616 MM GALV AF </t>
  </si>
  <si>
    <t xml:space="preserve">CABO DE AÇO 3/8 X 4635 MM GALV AF </t>
  </si>
  <si>
    <t xml:space="preserve">CABO DE AÇO 3/8 X 4761 MM GALV AF </t>
  </si>
  <si>
    <t xml:space="preserve">CABO DE AÇO 3/8 X 6330 MM GALV AF </t>
  </si>
  <si>
    <t xml:space="preserve">SAPATILHA 5/8 </t>
  </si>
  <si>
    <t xml:space="preserve">CABO DE AÇO 3/8 X 6960 MM GALV AF </t>
  </si>
  <si>
    <t xml:space="preserve">CABO DE AÇO 1/8 C/ PVC ROLO 500 MTS </t>
  </si>
  <si>
    <t xml:space="preserve">CABO DE AÇO 5/16 6X19 AF GALV </t>
  </si>
  <si>
    <t>CABO DE AÇO 3/4  C- 80  C/ 4165 MM</t>
  </si>
  <si>
    <t xml:space="preserve">CABO DE AÇO 5/16 AA 6X19   LINEAR </t>
  </si>
  <si>
    <t>CABO DE AÇO SIVA 19 MM X 6X25 AF GALV RUPTURA MIN 204 KN</t>
  </si>
  <si>
    <t xml:space="preserve">CABO DE AÇO 1/2 AF  GALV 8080 MM </t>
  </si>
  <si>
    <t xml:space="preserve">CABO DE AÇO 1/2 GALV AF 7580 MM </t>
  </si>
  <si>
    <t xml:space="preserve">CABO DE AÇO 1/2 GALV AF 7980 MM </t>
  </si>
  <si>
    <t xml:space="preserve">CABO 1/2 GALV AF 8520 MM </t>
  </si>
  <si>
    <t xml:space="preserve">CORDOALHA GF 5/16 7 FIOS </t>
  </si>
  <si>
    <t>CABO DE AÇO 3/8 C/ 8440 DD AF C/PARAF OLHAL 5/8 X 140</t>
  </si>
  <si>
    <t xml:space="preserve">ESTICADOR 5/8 OXG P/ CABO 5/16 </t>
  </si>
  <si>
    <t>CABO DE AÇO 3/8 GALV C/ 5080 MM</t>
  </si>
  <si>
    <t>CABO DE AÇO 3/8 GALV C/ 6480 MM</t>
  </si>
  <si>
    <t xml:space="preserve">SAPATILHA  5/16 </t>
  </si>
  <si>
    <t xml:space="preserve">GRAMPO 5/16 PRENSA CABO </t>
  </si>
  <si>
    <t>CABO DE AÇO 3/8 GALV C/4825 MM</t>
  </si>
  <si>
    <t>CABO DE AÇO 3/8 GALV AF C/ 4020 MM</t>
  </si>
  <si>
    <t>CABO DE AÇO 3/8 GALV AF C/ 3960 MM</t>
  </si>
  <si>
    <t xml:space="preserve">CABO DE AÇO 3/8 GALV AF C/ 5585 MM </t>
  </si>
  <si>
    <t xml:space="preserve">SAPATILHA PESADA CABO 7,94  </t>
  </si>
  <si>
    <t xml:space="preserve">CABO DE AÇO 3/8 GALV AF C/ 4895 MM </t>
  </si>
  <si>
    <t xml:space="preserve">CABO DE AÇO 3/8 GALV AF C/ 4850 MM </t>
  </si>
  <si>
    <t>CABO DE AÇO 3/8 GALV AF C/ 4600 MM</t>
  </si>
  <si>
    <t>CABO DE AÇO 3/8 GALV AF C/ 4320 MM</t>
  </si>
  <si>
    <t>CABO DE AÇO 3/8 GALV AF C/ 4400 MM</t>
  </si>
  <si>
    <t>CABO DE AÇO 3/8 GALV AF C/ 4060 MM</t>
  </si>
  <si>
    <t xml:space="preserve">CABO DE AÇO 3/8 GALV AF C/ 5215 MM </t>
  </si>
  <si>
    <t>CABO DE AÇO 3/8 GALV AF C/ 4930 MM</t>
  </si>
  <si>
    <t xml:space="preserve">CABO DE AÇO 3/8 X 6640 DD </t>
  </si>
  <si>
    <t xml:space="preserve">CABO DE AÇO 3/8 X 5850 DD </t>
  </si>
  <si>
    <t>ESTICADOR  5/8   OXG</t>
  </si>
  <si>
    <t xml:space="preserve">CABO DE AÇO 3/8 X 6490 DD </t>
  </si>
  <si>
    <t xml:space="preserve">CABO DE AÇO 3/8 X 6120 MM </t>
  </si>
  <si>
    <t xml:space="preserve">CABO DE AÇO 3/8 X 2660 DD </t>
  </si>
  <si>
    <t xml:space="preserve">CABO DE AÇO 3/8 X 25325 DD </t>
  </si>
  <si>
    <t>CABO DE AÇO 3/8 X 20325 DD</t>
  </si>
  <si>
    <t>CABO DE AÇO 3/8 X 4665 DD</t>
  </si>
  <si>
    <t>CABO DE AÇO 3/8 GALV X 6120 MM</t>
  </si>
  <si>
    <t xml:space="preserve">CABO DE AÇO 3/8 GALV X 7660 MM </t>
  </si>
  <si>
    <t>CABO DE AÇO 3/8 GALV X 6880 MM</t>
  </si>
  <si>
    <t xml:space="preserve">CABO DE AÇO 3/8 GALV X 6810 MM </t>
  </si>
  <si>
    <t xml:space="preserve">CABO DE AÇO 1/4 6X19 GAL METRAGEM LINEAR </t>
  </si>
  <si>
    <t>PARAFUSO OLHAL 5/8 X 75 MM</t>
  </si>
  <si>
    <t xml:space="preserve">PORCA OLHAL 1/2 </t>
  </si>
  <si>
    <t xml:space="preserve">PARAFUSO OLHAL 1/2 X 10 CM ROSCA </t>
  </si>
  <si>
    <t>CABO DE AÇO 3/8 GALV X 8970 MM</t>
  </si>
  <si>
    <t xml:space="preserve">CABO DE AÇO 3/8 AF  X 7780 DD  </t>
  </si>
  <si>
    <t>CABO DE AÇO 6X25 AA POL C/ 40 MM</t>
  </si>
  <si>
    <t>CABO DE AÇO 3/8 X 6150 DD</t>
  </si>
  <si>
    <t>CABO DE AÇO 3/4 ANCORAGEM CABO BCT DE 81</t>
  </si>
  <si>
    <t>PARAFUSO OLHAL 3/4 X 160 MM</t>
  </si>
  <si>
    <t>CABO DE AÇO 1/2 GALV 6X 19 AF C/ 4870 MM</t>
  </si>
  <si>
    <t xml:space="preserve">ESTICADOR 3/4 X 6 MXO P/ CABO 1/2 </t>
  </si>
  <si>
    <t>CABO DE AÇO 3/8 GALV AF C/ 5800 MM</t>
  </si>
  <si>
    <t xml:space="preserve">SAPATILHA 3/16 LEVE </t>
  </si>
  <si>
    <t>ESTICADOR 5/8 X 7 MANILHA X MANILHA</t>
  </si>
  <si>
    <t xml:space="preserve">BARRA ROS ZIN 1/2 X 200 MM </t>
  </si>
  <si>
    <t>CABO DE AÇO 1/2 GAL AF C/ 4500 MM</t>
  </si>
  <si>
    <t>CABO DE AÇO 1/2 GALV AF C/ 4700 MM</t>
  </si>
  <si>
    <t>CABO DE AÇO 1/2 GALV AF C/ 6488 MM</t>
  </si>
  <si>
    <t>CABO DE AÇO GALV AF C/ 4745 MM</t>
  </si>
  <si>
    <t>CABO DE AÇO 1/2 GALV AF C/ 4696 MM</t>
  </si>
  <si>
    <t>CABO DE AÇO 1/2 GALV AF C/ 5865 MM</t>
  </si>
  <si>
    <t xml:space="preserve">CORDOALHA 7/16 7 FIOS </t>
  </si>
  <si>
    <t>CABO DE AÇO GALV 6X19 AF 1/2 COM / 7100 MM</t>
  </si>
  <si>
    <t>CABO DE AÇO 1/2 GALV AF C/ 4930 MM</t>
  </si>
  <si>
    <t>CABO DE AÇO 1/2 GALV AF C/ 5220 MM</t>
  </si>
  <si>
    <t>CABO DE AÇO 1/2 GALV AF C/ 5290 MM</t>
  </si>
  <si>
    <t xml:space="preserve">CABO DE AÇO 1/2 GALV AF C/ 5145 MM </t>
  </si>
  <si>
    <t>CABO DE AÇO GALV AF C/ 4390 MM</t>
  </si>
  <si>
    <t>CABO DE AÇO 1/2 GALV AF C/ 5050 MM</t>
  </si>
  <si>
    <t xml:space="preserve">CABO DE AÇO 3/8 GALV AF C/ 7230 MM </t>
  </si>
  <si>
    <t xml:space="preserve">CABO DE AÇO 3/8 X 7120 MM </t>
  </si>
  <si>
    <t>CABO DE AÇO 5/8 GIRO ELEV</t>
  </si>
  <si>
    <t>CABO DE AÇO 3/8 C/ 5700 MM</t>
  </si>
  <si>
    <t>CABO DE AÇO 1/2 GAL 6X19 AF COM/ 170 MM GP40</t>
  </si>
  <si>
    <t xml:space="preserve">CABO DE AÇO 3/8 C/ 5000 MM </t>
  </si>
  <si>
    <t>CABO DE AÇO 3/8 X 5500 MM</t>
  </si>
  <si>
    <t>CAO DE AÇO 1/2 X 6900 MM</t>
  </si>
  <si>
    <t xml:space="preserve">cabos p3 </t>
  </si>
  <si>
    <t xml:space="preserve">cabos p4 </t>
  </si>
  <si>
    <t>cabos c 80 (p600)</t>
  </si>
  <si>
    <t>CABO DE AÇO 3/8 GALV 6X19 AA</t>
  </si>
  <si>
    <t>CABO DE AÇO 3/8 X 6 GAL LC AF 450 MM</t>
  </si>
  <si>
    <t xml:space="preserve">CABO DE AÇO 3/8 X 10050 MM </t>
  </si>
  <si>
    <t>TUBOS DIVERSOS P/ DIVERSOS DE 2° QUALIDADE</t>
  </si>
  <si>
    <t xml:space="preserve">CABO DE AÇO 08 MM C/ALMA DE AÇO </t>
  </si>
  <si>
    <t>CABO DE AÇO 1/2 GALV AF COM 7410 MM</t>
  </si>
  <si>
    <t>CABO DE AÇO 1/2 GALV AF COM 7425 MM</t>
  </si>
  <si>
    <t>CABO DE AÇO 1/2 GALV AF COM 7475 MM</t>
  </si>
  <si>
    <t>CABO DE AÇO 1/2 GALV AF COM 7925 MM</t>
  </si>
  <si>
    <t>CABO DE AÇO 1/2 GALV AF COM 7940 MM</t>
  </si>
  <si>
    <t>CABO DE AÇO 1/2 GALV COM 7985 MM</t>
  </si>
  <si>
    <t xml:space="preserve">CABO DE AÇO 1/2 C/ 5500 MM </t>
  </si>
  <si>
    <t xml:space="preserve">CABO DE AÇO 1/2 X 6170 MM GP </t>
  </si>
  <si>
    <t>CABO DE AÇO 1/2 X 8420 MM GP</t>
  </si>
  <si>
    <t xml:space="preserve">CABO DE AÇO 1/2 X 8100 MM GP </t>
  </si>
  <si>
    <t>CABO DE AÇO GALV 1/2  6x19 COM/ 12870  MM</t>
  </si>
  <si>
    <t>CABO DE AÇO 1/2 GALV AF  5020 MM</t>
  </si>
  <si>
    <t>CABO DE AÇO 1/2 GALV AF 6260 MM</t>
  </si>
  <si>
    <t>CABO DE AÇO 1/2 GALV AF 5785 MM</t>
  </si>
  <si>
    <t xml:space="preserve">CABO DE AÇO 1/2 GALV AF 5565 MM </t>
  </si>
  <si>
    <t>CABO DE AÇO 1/2 GALV AF 4960 MM</t>
  </si>
  <si>
    <t>CABO DE AÇO 1/2 GALV AF 4875 MM</t>
  </si>
  <si>
    <t>CABO DE AÇO 1/2 GALV AF 5120 MM</t>
  </si>
  <si>
    <t>CHUMBADOR 3/4 255 MM</t>
  </si>
  <si>
    <t xml:space="preserve">CABO DE AÇO 3/8 X 7605 MM  RL 6000 </t>
  </si>
  <si>
    <t xml:space="preserve">CABO DE AÇO 3/8 X 6871  MM TIPO RL RABETA </t>
  </si>
  <si>
    <t xml:space="preserve">CABO DE AÇO 1/2 METRAGEM LINEAR </t>
  </si>
  <si>
    <t>CABO DE AÇO 3/8 X 7141 MM  TIPO RL 5250</t>
  </si>
  <si>
    <t>CABO DE AÇO 3/8 X 7720 DD AF</t>
  </si>
  <si>
    <t xml:space="preserve">CABO DE AÇO 3/8 X 5940 MM </t>
  </si>
  <si>
    <t>CABO DE AÇO 1/2 GALV X 4560 MM</t>
  </si>
  <si>
    <t>CABO DE AÇO 1/2 GALV X 4840 MM</t>
  </si>
  <si>
    <t>CABO DE AÇO 1/2 GALV X 4860 MM</t>
  </si>
  <si>
    <t>CABO DE AÇO 1/2 GALV 5045 MM</t>
  </si>
  <si>
    <t>CABO DE AÇO 1/2 GALV 5100 MM</t>
  </si>
  <si>
    <t>CABO DE AÇO 1/2 GALV X 5990 MM</t>
  </si>
  <si>
    <t>CABO DE AÇO 1/2 GALV X 6130 MM</t>
  </si>
  <si>
    <t xml:space="preserve">ESTICADOR FORJADO OLHAL MANILHA 3/4  X 12   </t>
  </si>
  <si>
    <t>CABO DE AÇO 3/8 AF X 8265 DD</t>
  </si>
  <si>
    <t xml:space="preserve">CABO DE AÇO 3/8 AF X 7550 DD </t>
  </si>
  <si>
    <t>CABO DE AÇO 3/8 AF X 7365 DD</t>
  </si>
  <si>
    <t xml:space="preserve">PARAFUSO ESTC COMP MAIOR Q NORMAL </t>
  </si>
  <si>
    <t>CABO DE AÇO 3/8 AF X 8070 DD</t>
  </si>
  <si>
    <t xml:space="preserve">CABO DE AÇO 3/8 AF X 5880 DD </t>
  </si>
  <si>
    <t xml:space="preserve">SAPATILHA 3/8 </t>
  </si>
  <si>
    <t>CABO DE AÇO GALV LAÇO 6X19 AF 1/2X7820 MM</t>
  </si>
  <si>
    <t>CABO DE AÇO GALV LAÇO 6X19 AF 1/2X6120 MM</t>
  </si>
  <si>
    <t>CABO DE AÇO GALV LAÇO 6X19 AF 1/2X5000 MM</t>
  </si>
  <si>
    <t xml:space="preserve">CORDOALHA EHS 5/8  </t>
  </si>
  <si>
    <t>CABO DE AÇO GALV LAÇO 6X19 AF 1/2X8000 MM</t>
  </si>
  <si>
    <t>CABO DE AÇO GALV LAÇO 6X19 AF 1/2X6400 MM</t>
  </si>
  <si>
    <t xml:space="preserve">CABO DE AÇO 3/8 X 6940 DD AF </t>
  </si>
  <si>
    <t>CABO DE AÇO 1/2 GALV AF C/ 6900 MM</t>
  </si>
  <si>
    <t>CABO DE AÇO 3/8 X 6360 MM</t>
  </si>
  <si>
    <t xml:space="preserve">CABO DE AÇO 3/8 X 6450 MM  GALV </t>
  </si>
  <si>
    <t>ESTICADOR 1/2 X 200 MM GXO GF</t>
  </si>
  <si>
    <t>CABO DE AÇO 3/8 PEÇA COM 5164 MM</t>
  </si>
  <si>
    <t>CABO DE AÇO 1/2 COM 7000 MM</t>
  </si>
  <si>
    <t>CABO DE AÇO 3/8 TIRANTE  6600 MM</t>
  </si>
  <si>
    <t>CABO DE AÇO GALV 6X19 AF 3/8 COM 5350 MM</t>
  </si>
  <si>
    <t>CABODE AÇO 3/8 X 5860 MM</t>
  </si>
  <si>
    <t>CABO DE AÇO 3/8 X 5885 MM</t>
  </si>
  <si>
    <t xml:space="preserve">ESTICADOR M 16 5/8 </t>
  </si>
  <si>
    <t xml:space="preserve">ESTICADOR M 16 3/4 </t>
  </si>
  <si>
    <t xml:space="preserve">CABO DE AÇO 1/4 X 4565 MM </t>
  </si>
  <si>
    <t xml:space="preserve">CABO DE AÇO 3/8 X 5528 MM TIPO RL 2625 </t>
  </si>
  <si>
    <t xml:space="preserve">CABO DE AÇO 3/8 X 6015 MM GE CLN 38 M L500 COR AZUL </t>
  </si>
  <si>
    <t xml:space="preserve">CABO DE AÇO 3/8 X 8264 MM GE AL CENTRAL L500 COR VERDE </t>
  </si>
  <si>
    <t>CABO DE AÇO 3/8 X 7168 MM GE 5250 COR AMARELO</t>
  </si>
  <si>
    <t xml:space="preserve">CABO DE AÇO 3/8 X 5532 MM GE 2625 COR PRETA </t>
  </si>
  <si>
    <t xml:space="preserve">CABO DE AÇO GALV 6X19 AF 3/8 COM 8150 MM </t>
  </si>
  <si>
    <t xml:space="preserve">CABO DE AÇO 8 MM LANCE C/ 60 MTS </t>
  </si>
  <si>
    <t>CABO DE AÇO 3/8 ESPEDCIAL RL 2000 C/ 4787 MM</t>
  </si>
  <si>
    <t>CABO DE AÇO 3/8 ESPECIAL RL 3500 C/ 5516 MM</t>
  </si>
  <si>
    <t>CABO DE AÇO 3/8 ESPECIAL RL 4000 C/ 5821 MM</t>
  </si>
  <si>
    <t>CABO DE AÇO 3/8 AF COM  5970 DD</t>
  </si>
  <si>
    <t>CABO DE AÇO 3/8 AF COM 6250 DD</t>
  </si>
  <si>
    <t>CABO DE AÇO 1/8 6X7 AF GALV</t>
  </si>
  <si>
    <t xml:space="preserve">CABO DE AÇO 5/16 X 5810 G.E 10 COLUNA C/ EST 5/8 MAN 5/8 </t>
  </si>
  <si>
    <t xml:space="preserve">CABO DE AÇO 5/16 X 6746 G.E 20 ALONG C/ EST 5/8 MAN 5/8 </t>
  </si>
  <si>
    <t xml:space="preserve">CABO DE AÇO 5/16 X 6458 G.E 10 RABETA C/ EST 5/8 MAN 5/8 </t>
  </si>
  <si>
    <t>PARAFUSO  OLHAL 1/2 X 75 MM</t>
  </si>
  <si>
    <t>ESTICADOR 5/8 OXM P/ CABO 5/16</t>
  </si>
  <si>
    <t>CABO DE AÇO 3/8 C/ 4650 RL 1600 MM</t>
  </si>
  <si>
    <t>CABO DE AÇO 3/8 C/ 4713 RL 1795 MM</t>
  </si>
  <si>
    <t xml:space="preserve">CABO DE AÇO 3/8 X 6800 MM </t>
  </si>
  <si>
    <t>CABO DE AÇO 3/8 X 6440 MM</t>
  </si>
  <si>
    <t xml:space="preserve">CABO DE AÇO 3/8 X 6160 DD AF </t>
  </si>
  <si>
    <t xml:space="preserve">CABO DE AÇO 3/8 X 6280 MM DD AF </t>
  </si>
  <si>
    <t xml:space="preserve">ESTICADOR 1/2 X 5  GARFO X GARFO </t>
  </si>
  <si>
    <t>SAPATILHA LEVE P/ CABO 6.35 MM</t>
  </si>
  <si>
    <t xml:space="preserve">ESTICADOR 1/2 MXO P/ CABO 1/4 </t>
  </si>
  <si>
    <t>PRESILHA PESADA CABO DE AÇO  8 MM INOX C/ 4  PORCA</t>
  </si>
  <si>
    <t>ESTICADOR 3/8 OLHAL X MANILHA</t>
  </si>
  <si>
    <t>CABO DE AÇO 1/4 06.35 MM AA</t>
  </si>
  <si>
    <t>CABO DE AÇO 3/8 X 7141 MM TIPO RL 6000</t>
  </si>
  <si>
    <t>CABO DE AÇO 3/8 X 8600 DD AF</t>
  </si>
  <si>
    <t xml:space="preserve">CABO DE AÇO 3/8 X 6180 MM DD AF </t>
  </si>
  <si>
    <t xml:space="preserve">CABO DE AÇO 5/8 C/ 4 PERNAS C/ 2.5 MTS </t>
  </si>
  <si>
    <t xml:space="preserve">CABO DE AÇO 3/8 X 5820 DD AF </t>
  </si>
  <si>
    <t xml:space="preserve">CABO DE AÇO 3/8 X 5625 DD AF </t>
  </si>
  <si>
    <t xml:space="preserve">CABO DE AÇO 3/8 X 6850 DD AF </t>
  </si>
  <si>
    <t xml:space="preserve">CABO DE AÇO 3/8 X 6540 DD AF </t>
  </si>
  <si>
    <t xml:space="preserve">CABO DE AÇO 3/8 X 7185 DD AF </t>
  </si>
  <si>
    <t>PORCA A 307 GF 3/8</t>
  </si>
  <si>
    <t>CABO DE AÇO 3/8 X 9700 DD  AF</t>
  </si>
  <si>
    <t>CABO DE AÇO 3/8 X 6620 DD AF</t>
  </si>
  <si>
    <t xml:space="preserve">CABO DE AÇO 3/8 X 6750  DD AF </t>
  </si>
  <si>
    <t>CABO DE AÇO 3/8 X 7560 DD AF</t>
  </si>
  <si>
    <t xml:space="preserve">CABO DE AÇO 3/8 X 6740 DD AF </t>
  </si>
  <si>
    <t xml:space="preserve">CABO DE AÇO 3/8 X 7990 DD AF </t>
  </si>
  <si>
    <t>OLHAL SUSP FORJ CI5 E PORCA DIN 1/2 UNC 13 FPP 0,34 GALV</t>
  </si>
  <si>
    <t xml:space="preserve">CABO DE AÇO 3/8 X 4565 TIPO RL 1310 </t>
  </si>
  <si>
    <t>CABO DE AÇO 1/2 X 10750 MM</t>
  </si>
  <si>
    <t xml:space="preserve">CABO DE AÇO 1/2 X 5400 MM </t>
  </si>
  <si>
    <t xml:space="preserve">GRAMPO 5/16 PESADO </t>
  </si>
  <si>
    <t xml:space="preserve">ESTICADOR 1/2 X 5 GARFO X GARFO </t>
  </si>
  <si>
    <t>CABO DE AÇO 3/32  GAL</t>
  </si>
  <si>
    <t>CABO DE AÇO 3/8 X 6410 MM</t>
  </si>
  <si>
    <t>CABO DE AÇO 3/8 X 6200 MM</t>
  </si>
  <si>
    <t xml:space="preserve">CABO DE AÇO 3/16 AF REVESTIDO COM PVC </t>
  </si>
  <si>
    <t>CABO DE AÇO 3/8 X 7300 DD AF</t>
  </si>
  <si>
    <t>CABO DE AÇO 3/8 X 25280 DD BRANCO</t>
  </si>
  <si>
    <t xml:space="preserve">CABO DE AÇO 3/8 X 16000 DD VERMELHO </t>
  </si>
  <si>
    <t xml:space="preserve">CABO DE AÇO 3/8 X 13540 DD PRETO </t>
  </si>
  <si>
    <t xml:space="preserve">CABO DE AÇO 3/8 X 5900 DD AZUL </t>
  </si>
  <si>
    <t>CABO DE AÇO 5/16 AA GF 7.90 MM  LANCE 90 MTROS</t>
  </si>
  <si>
    <t xml:space="preserve">CLIPSS 5/16 GF PESADO </t>
  </si>
  <si>
    <t>SAPATILHA 5/16 GF PESADA</t>
  </si>
  <si>
    <t xml:space="preserve">ESTICADOR 3/8 X 6 OLHAL MANILHA </t>
  </si>
  <si>
    <t>CORDOALHA DE AÇO 3/16 CLASSE A 7 FIOS LANCE 2200 MTS</t>
  </si>
  <si>
    <t xml:space="preserve">SAPATILHA 3/16 PESADA GF </t>
  </si>
  <si>
    <t xml:space="preserve">CLIPSS 3/16 PESADO GF </t>
  </si>
  <si>
    <t>ESTICADOR  P/ CABO 1/2  OLHAL X MANILHA</t>
  </si>
  <si>
    <t xml:space="preserve">CABO DE AÇO 3/8 X 6810 MM </t>
  </si>
  <si>
    <t xml:space="preserve">ESTICADOR 1/2 OLHAL X OLHAL  P/ CABO 5/16 </t>
  </si>
  <si>
    <t xml:space="preserve">PARAFUSO  OLHAL 5/8 X 140 MM </t>
  </si>
  <si>
    <t>CABO DE AÇO 3/8 X 6900 MM</t>
  </si>
  <si>
    <t>CABO DE AÇO 3/8 X 8520 MM</t>
  </si>
  <si>
    <t>CABO DE AÇO 3/8 X 8200 MM</t>
  </si>
  <si>
    <t xml:space="preserve">CABO DE AÇO 1/2 X 6900 MM GP 25.30 </t>
  </si>
  <si>
    <t xml:space="preserve">CABO DE AÇO 1/2 X 8520 MM GP 30 </t>
  </si>
  <si>
    <t xml:space="preserve">CABO DE AÇO 1/2 X 8200 MM GP 25.30 </t>
  </si>
  <si>
    <t xml:space="preserve">GRAMPO 3/32 LEVE </t>
  </si>
  <si>
    <t>PARAFUSO OLHAL 1/2 X 11O MM</t>
  </si>
  <si>
    <t>ESTICADOR 5/8 OLHAL X OLHAL  X 12</t>
  </si>
  <si>
    <t xml:space="preserve">CABO DE AÇO 3/8 X 3075 DD AF </t>
  </si>
  <si>
    <t>PARAFUSO 3/4 X 160</t>
  </si>
  <si>
    <t xml:space="preserve">CABO DE AÇO 3/8 X 4620 DD AF </t>
  </si>
  <si>
    <t xml:space="preserve">CABO DE AÇO 3/8 X 5740 DD AF </t>
  </si>
  <si>
    <t xml:space="preserve">CABO DE AÇO 3/8 X 5310 DD AF </t>
  </si>
  <si>
    <t xml:space="preserve">CABO DE AÇO 3/8 X 4865 DD AF </t>
  </si>
  <si>
    <t xml:space="preserve">CABO DE AÇO 3/8 X 7035 DD AF </t>
  </si>
  <si>
    <t xml:space="preserve">CABO DE AÇO 3/8 X 4790 DD AF </t>
  </si>
  <si>
    <t>ANILHA 1/4 P/ CABO 6 MM</t>
  </si>
  <si>
    <t>CABO DE AÇO 3/8 X 7950 DD</t>
  </si>
  <si>
    <t>CABO DE AÇO 3/8 X 8390 DD</t>
  </si>
  <si>
    <t xml:space="preserve">CABO DE AÇO 3/8 X 6790 DD AF </t>
  </si>
  <si>
    <t>CABO DE AÇO GALV 6X19 AF 3/8 C/6600 MM</t>
  </si>
  <si>
    <t>CABO DE AÇO 3/9 X 6355 DD</t>
  </si>
  <si>
    <t xml:space="preserve">PARAFUSO OLHAL 5/8 X 26 </t>
  </si>
  <si>
    <t xml:space="preserve">CABO DE AÇO 5/16 08 MM AA C/ 22 METORS </t>
  </si>
  <si>
    <t>CABO DE AÇO 5/16 - 7.90 AA LANCE 26.5 MTS</t>
  </si>
  <si>
    <t xml:space="preserve">CABO DE AÇO 3/8 X 8400 DD AF </t>
  </si>
  <si>
    <t xml:space="preserve">CABO DE AÇO 3/8 X 6700 DD AF </t>
  </si>
  <si>
    <t xml:space="preserve">CABO DE AÇO 3/8 X 6570 DD AF </t>
  </si>
  <si>
    <t>GRAMPO 1/8 LEVE 3 MM</t>
  </si>
  <si>
    <t xml:space="preserve">CABO DE AÇO 3/8 5440 AF DD </t>
  </si>
  <si>
    <t xml:space="preserve">CABO DE AÇO 3/8 X 30975 MTS </t>
  </si>
  <si>
    <t>PRESILHA PESADA GF CABO 9,53 MM + 04 PORCAS</t>
  </si>
  <si>
    <t>CABO DE AÇO 3/8 AF POL LANCE 300 MTS</t>
  </si>
  <si>
    <t xml:space="preserve">CABO DE AÇO 3/8 X 10810 DD AF </t>
  </si>
  <si>
    <t>CABO DE AÇO 1/2 X 5600 MM</t>
  </si>
  <si>
    <t>CABO DE AÇO X 3/8 5900 MM</t>
  </si>
  <si>
    <t xml:space="preserve">PARAFUSO OLHAL 3/4 X 140 </t>
  </si>
  <si>
    <t>ESTICADOR 7/8 OXO P/ CB 1/2</t>
  </si>
  <si>
    <t xml:space="preserve">CABO DE AÇO 1/2 X 5595 MM </t>
  </si>
  <si>
    <t xml:space="preserve">CABO DE AÇO 3/8 X 5900 MM </t>
  </si>
  <si>
    <t>CABO DE AÇO 3/8 6730 DD AF</t>
  </si>
  <si>
    <t xml:space="preserve">CABO DE AÇO 3/8 X 6830 DD AF </t>
  </si>
  <si>
    <t xml:space="preserve">CONJ DE CABO DE AÇO  3/4 P 4 </t>
  </si>
  <si>
    <t xml:space="preserve">ESTICADOR 3/4 X 12 OLHAL MANILHA </t>
  </si>
  <si>
    <t>CABO DE AÇO 1/2 X 6400 MM</t>
  </si>
  <si>
    <t>CABO DE AÇO 3/8 X 9540 AF DD</t>
  </si>
  <si>
    <t>CABO DE AÇO 3/8 X 6063 TIPO RL 4720</t>
  </si>
  <si>
    <t>CABO DE AÇO 3/8 X 4593 TIPO RL 1310</t>
  </si>
  <si>
    <t xml:space="preserve">CABO DE AÇO 1/2 X 15 MTS  D.12 </t>
  </si>
  <si>
    <t xml:space="preserve">CABO DE AÇO 3/8 4855 DD AF </t>
  </si>
  <si>
    <t xml:space="preserve">CABO DE AÇO 3/8 X 6535 DD AF </t>
  </si>
  <si>
    <t xml:space="preserve">CABO DE AÇO 3/8 4785 DD AF </t>
  </si>
  <si>
    <t>CABO DE AÇO 3/8 X 4500 DD AF</t>
  </si>
  <si>
    <t xml:space="preserve">GRAMPO P/ CABO  5/16   PESADO </t>
  </si>
  <si>
    <t xml:space="preserve">CABO DE AÇO 3/8 X 6860 DD AF </t>
  </si>
  <si>
    <t xml:space="preserve">CABO DE AÇO 3/8 X 7700 DD AF </t>
  </si>
  <si>
    <t>CABO DE AÇO 3/8 COM 7800 DD AF</t>
  </si>
  <si>
    <t>CABO DE AÇO GALV LAÇO N 6X19 AF 3/8 X 6 450 MM</t>
  </si>
  <si>
    <t xml:space="preserve">CABO DE AÇO 3/8 X 4815 DD AF </t>
  </si>
  <si>
    <t xml:space="preserve">CABO DE AÇO 3/8 X 6510 DD AF </t>
  </si>
  <si>
    <t xml:space="preserve">CABO DE AÇO 3/8 X 6250 DD AF </t>
  </si>
  <si>
    <t xml:space="preserve">PARAFUSO OLHAL M 30 X 350 MM DIN 580 </t>
  </si>
  <si>
    <t xml:space="preserve">CABO DE AÇO 3/8 REBETA PADRÃO RL 2625 </t>
  </si>
  <si>
    <t xml:space="preserve">CABO REBETA PADÃO X 7141 MM </t>
  </si>
  <si>
    <t xml:space="preserve">ABRAÇADEIRA 3/8 X 113 MM  GF </t>
  </si>
  <si>
    <t xml:space="preserve">GRAMPO 1/4 P/ CABO DE AÇO 6 MM </t>
  </si>
  <si>
    <t xml:space="preserve">CABO DE AÇO 3/8 X COM 6780 </t>
  </si>
  <si>
    <t xml:space="preserve">CABO DE AÇO 3/8 X 4855 DD AF </t>
  </si>
  <si>
    <t xml:space="preserve">CABO DE AÇO 3/8 X 4785 DD AF </t>
  </si>
  <si>
    <t>CABO DE AÇO 5/16 6X7 AF GALV</t>
  </si>
  <si>
    <t xml:space="preserve">CABO DE AÇO 3/8 TIRANTE 6700 MM </t>
  </si>
  <si>
    <t xml:space="preserve">CABO DE AÇO 3/8 TIRANTE 7380 MM </t>
  </si>
  <si>
    <t>CABO DE AÇO 3/8 TIRANTE 5850 MM</t>
  </si>
  <si>
    <t xml:space="preserve">PARAFUSO OLHAL 5/8 </t>
  </si>
  <si>
    <t xml:space="preserve">ESTICADOR 5/8 OXG P/CABO 3/8 </t>
  </si>
  <si>
    <t xml:space="preserve">CABO DE AÇO 3/8 X 8130 MM </t>
  </si>
  <si>
    <t>CABO DE AÇO 1/16 GALV COM PVC</t>
  </si>
  <si>
    <t xml:space="preserve">CABO DE AÇO 1/2 X 7000 MM </t>
  </si>
  <si>
    <t>CABO DE AÇO GALV LAÇO 6X19 AF 3/8 X6</t>
  </si>
  <si>
    <t xml:space="preserve">CABO DE AÇO 3/8 X 7000 MM </t>
  </si>
  <si>
    <t xml:space="preserve">CABO DE AÇO 3/8 X 5400 MM </t>
  </si>
  <si>
    <t xml:space="preserve">CABO DE AÇO 3/8 X 5700 MM </t>
  </si>
  <si>
    <t xml:space="preserve">CABO DE AÇO 3/8 X 5100 MM </t>
  </si>
  <si>
    <t xml:space="preserve">ESTICADOR 5/8  OLHAL X MANILHA </t>
  </si>
  <si>
    <t>CABO DE AÇO 3/8 X 6825 MM</t>
  </si>
  <si>
    <t>CABO DE AÇO 3/8 X 4420 MM</t>
  </si>
  <si>
    <t>CABO DE AÇO 3/8 X 4520 MM</t>
  </si>
  <si>
    <t xml:space="preserve">CABO DE AÇO 1/16 </t>
  </si>
  <si>
    <t>CABO DE AÇO 3/8 TIRANTE 15740 MM</t>
  </si>
  <si>
    <t>ESTICADOR M 12 OLHAL/GANCHO</t>
  </si>
  <si>
    <t>CABO DE AÇO 3/32 X 060 CM</t>
  </si>
  <si>
    <t xml:space="preserve">ESTICADOR 5/8 OLHAL X OLHAL P/ CABO 3/8 </t>
  </si>
  <si>
    <t>MOSQUETÃO P/ CABO 3/32</t>
  </si>
  <si>
    <t xml:space="preserve">CABO DE AÇO 1/2 X 6260 MM GP </t>
  </si>
  <si>
    <t xml:space="preserve">CABO DE AÇO 3/8 X 5000 MM </t>
  </si>
  <si>
    <t xml:space="preserve">ALÇA PRÉ FORMADA 3/8 </t>
  </si>
  <si>
    <t>CABO DE AÇO 3/8 TIRANTE 6530 MM</t>
  </si>
  <si>
    <t>CABO DE AÇO 3/8 TIRANTE 10930 MM</t>
  </si>
  <si>
    <t xml:space="preserve">CABO DE AÇO 1/8 COM PVC </t>
  </si>
  <si>
    <t xml:space="preserve">CABO DE AÇO 3/8 X 6745 DD AF </t>
  </si>
  <si>
    <t xml:space="preserve">CABO DE AÇO 3/8 X 4740 DD AF </t>
  </si>
  <si>
    <t xml:space="preserve">PARAFUSO OLHAL 5/8 X 140 MM </t>
  </si>
  <si>
    <t>CABO DE AÇO 3/8 TIRANTE  8531 MM</t>
  </si>
  <si>
    <t xml:space="preserve">CABO DE AÇO 3/8 TIRANTE  6320 MM  </t>
  </si>
  <si>
    <t>CABO DE AÇO 1/2 X 38885 MM PROLON</t>
  </si>
  <si>
    <t>CABO DE 1/2 X 6170 MM</t>
  </si>
  <si>
    <t>CABO DE AÇO 1/2 X 645O MM</t>
  </si>
  <si>
    <t xml:space="preserve">ESTICADOR 1/2 X 9 OLHAL X MANILHA </t>
  </si>
  <si>
    <t xml:space="preserve">CABO DE AÇO 3/8 X5761 G-10 EXT TIPO </t>
  </si>
  <si>
    <t xml:space="preserve">CABO DE AÇO 1/8  SEM PVC  </t>
  </si>
  <si>
    <t>GRAMPO 3/8</t>
  </si>
  <si>
    <t xml:space="preserve">CABO DE AÇO 3/8 X 8150 MM </t>
  </si>
  <si>
    <t>LINGA DE CORRENTE 13 MM X 3 MTS ANELÃO X GANCHO</t>
  </si>
  <si>
    <t xml:space="preserve">MANILHA 8 TON X 1'' 1/2 </t>
  </si>
  <si>
    <t>CABO DE AÇO 3/8 RL 4720 (6540 MM )</t>
  </si>
  <si>
    <t>CABO DE AÇO 3/8 RL 1890 (5221 MM )</t>
  </si>
  <si>
    <t xml:space="preserve">CABO DE AÇO 3/8 X 6X19 AA LANCE C/ 50 MTS </t>
  </si>
  <si>
    <t xml:space="preserve">BARRA ROS 5/8 X 250 MM </t>
  </si>
  <si>
    <t>CABO DE AÇO 3/8 X 6470 MM AF DD</t>
  </si>
  <si>
    <t xml:space="preserve">CABO DE AÇO 3/8 X 6290 MM DD AF </t>
  </si>
  <si>
    <t xml:space="preserve">CABO DE AÇO 5/32 AF GALV </t>
  </si>
  <si>
    <t xml:space="preserve">CABO DE AÇO 3/8 X 5180 MM DD AF </t>
  </si>
  <si>
    <t xml:space="preserve">CABO DE AÇO 3/8 X 7130 MM DD AF </t>
  </si>
  <si>
    <t>CABO DE AÇO 3/8 ESPECIAL RL 3780 (6163 MM)</t>
  </si>
  <si>
    <t>CORRENTE ELO CURTO ZIN DIAM 15/60 (6,0MM)</t>
  </si>
  <si>
    <t xml:space="preserve">CABO DE AÇO 3/8 AA C/ GANCHO 3,50 M 2 TON </t>
  </si>
  <si>
    <t>CABO DE AÇO 3/8 X 6390 MM AF DD</t>
  </si>
  <si>
    <t>CABO DE AÇO 3/8 X 6600 MM AF DD</t>
  </si>
  <si>
    <t xml:space="preserve">CABO DE AÇO 1/2 X 5200 MM </t>
  </si>
  <si>
    <t>BARRA ROSCADA ZIC 5/8 X 250 MM</t>
  </si>
  <si>
    <t xml:space="preserve">CABO DE AÇO RL 6500 X 7921 MM </t>
  </si>
  <si>
    <t xml:space="preserve">CABO DE AÇO 3/16 6X7 METRAGEM LINEAR </t>
  </si>
  <si>
    <t>ALÇA PRE FORMADA 7/16</t>
  </si>
  <si>
    <t xml:space="preserve">CATRACA 50 MM P/ AMARRAÇÃO 3 TON </t>
  </si>
  <si>
    <t>CORRENTE 5/8 GALV</t>
  </si>
  <si>
    <t>CABO DE AÇO 3/16 X 2485 REVESTIDO</t>
  </si>
  <si>
    <t xml:space="preserve">CABO DE AÇO 3/16 X 2160 REVESTIDO </t>
  </si>
  <si>
    <t>CABO DE AÇO 3/16 X 780 REVETISDO</t>
  </si>
  <si>
    <t xml:space="preserve">CABO DE AÇO 3/16 X 4660 REVESTIDO </t>
  </si>
  <si>
    <t>CABO DE AÇO 3/8 X 5720 MM</t>
  </si>
  <si>
    <t>CABO DE AÇO 3/8 X 7050 MM</t>
  </si>
  <si>
    <t>CABO DE AÇO 3/8 X 6648 MM ESTAIAMENTO</t>
  </si>
  <si>
    <t xml:space="preserve">PORCA OLHAL 5/16 </t>
  </si>
  <si>
    <t xml:space="preserve">CABO DE AÇO 7/16 GALV AA LINEAR </t>
  </si>
  <si>
    <t>BARRO ROSCADA 3/4 X 250 MM</t>
  </si>
  <si>
    <t>CABO DE AÇO 3/8 X 5800 MM AF</t>
  </si>
  <si>
    <t xml:space="preserve">SOQUETE TIPO CUNHA 11 A 13 2.2 TON </t>
  </si>
  <si>
    <t>TENSIONADOR DE CORRENTE 1/2 P/ 4.17 TON</t>
  </si>
  <si>
    <t xml:space="preserve">PARAFUSO OLHAL 1/2 X 120 MM </t>
  </si>
  <si>
    <t>CABO DE AÇO 3/8 X 6551 MM ESPECIAL</t>
  </si>
  <si>
    <t xml:space="preserve">ESTICADOR 5/8 X 6 MANILHA X MANILHA </t>
  </si>
  <si>
    <t xml:space="preserve">CABO DE AÇO 3/8 X 5650 DD </t>
  </si>
  <si>
    <t>PARAFUSO OLHAL 5/8 30 MM</t>
  </si>
  <si>
    <t>PORCA OLHAL 3/8</t>
  </si>
  <si>
    <t>CABO DE AÇO 3/8 5370 DD AF</t>
  </si>
  <si>
    <t xml:space="preserve">CABO DE AÇO 3/8 X 4370 DD AF </t>
  </si>
  <si>
    <t>SAPATILHA PESADA 7/16</t>
  </si>
  <si>
    <t xml:space="preserve">ESTICADOR 3/4 X 18 OXO </t>
  </si>
  <si>
    <t>MANILHA 3/4 RETA ALOY GF</t>
  </si>
  <si>
    <t xml:space="preserve">ALÇA PRÉ FORMADA 1/4 </t>
  </si>
  <si>
    <t xml:space="preserve">CABO DE AÇO 3/8 X 2 METROS 6X19 </t>
  </si>
  <si>
    <t xml:space="preserve">ESTICADOR 7/8 X 10 MANILHA X MANILHA </t>
  </si>
  <si>
    <t xml:space="preserve">CABO DE AÇO 1/2 6X19 AF GALV </t>
  </si>
  <si>
    <t>CABO DE AÇO 1/8 6X19 AF GALV</t>
  </si>
  <si>
    <t>PORCA SEXT ZINC  1/2</t>
  </si>
  <si>
    <t>CABO DE AÇO 3/8 X 2.80 METROS LÇ</t>
  </si>
  <si>
    <t>CABO DE AÇO 1/2 X 19540 DD AF</t>
  </si>
  <si>
    <t xml:space="preserve">CABO DE AÇO 3/8 X 6480 DD AF </t>
  </si>
  <si>
    <t xml:space="preserve">CABO DE AÇO 3/8 X 5380 DD AF </t>
  </si>
  <si>
    <t xml:space="preserve">CABO DE AÇO 3/8 X 4980 DD AF </t>
  </si>
  <si>
    <t>CABO DE AÇO 3/8 X 5870 DD AF</t>
  </si>
  <si>
    <t>CABO DE AÇO 3/8 X 6660 MM AF</t>
  </si>
  <si>
    <t xml:space="preserve">CABO DE AÇO 3/8 X 6880 MM AF </t>
  </si>
  <si>
    <t xml:space="preserve">LAÇO DE CABO AÇO 1/2 X 8520 MM GP 30 </t>
  </si>
  <si>
    <t>LAÇO DE CABO AÇO 1/2 X 38885 MM PROLONGADO GP 40</t>
  </si>
  <si>
    <t xml:space="preserve">CABO DE AÇO 3/4  X 6X25 305 MM C/ ANEIS  </t>
  </si>
  <si>
    <t xml:space="preserve">PARAFUSO OLHAL 5/8 X 160  </t>
  </si>
  <si>
    <t>CABO DE AÇO 5/8 RL 6000 (7605 MM ).</t>
  </si>
  <si>
    <t xml:space="preserve">CABO DE AÇO 5/8 RL 2845 (5596) MM </t>
  </si>
  <si>
    <t>CABO DE AÇO 5/8 RL RABETA (6871 MM).</t>
  </si>
  <si>
    <t>CABO DE AÇO 5/8 RL 6726 (7950 MM ).</t>
  </si>
  <si>
    <t>CABO DE AÇO 5/8 RL 5250 (7141 MM) .</t>
  </si>
  <si>
    <t>CABO DE AÇO 5/8 RL 2625 (5528 MM).</t>
  </si>
  <si>
    <t>CABO DE AÇO 5/16 X 11 MTS GANCHO 2 TON</t>
  </si>
  <si>
    <t xml:space="preserve">CABO DE AÇO 3/8 X 5610 DD AF </t>
  </si>
  <si>
    <t xml:space="preserve">CABO DE AÇO 3/8 X 5370 DD AF </t>
  </si>
  <si>
    <t xml:space="preserve">ESTICADOR 1" OLHAL X MANILHA 2,2 TON </t>
  </si>
  <si>
    <t xml:space="preserve">PARAFUSO OLHAL 3/8 X 140 </t>
  </si>
  <si>
    <t xml:space="preserve">MANILHA 1/2 PESADA </t>
  </si>
  <si>
    <t xml:space="preserve">GRAMPO 1/2 PESADO </t>
  </si>
  <si>
    <t xml:space="preserve">CABO DE AÇO 1/2 GALV AF TRD RUPTURA 10800 KGF </t>
  </si>
  <si>
    <t xml:space="preserve">BARRA ROSCADA 1'' X 1000 MM </t>
  </si>
  <si>
    <t xml:space="preserve">ALÇA PRÉ FORMADA 3/16 </t>
  </si>
  <si>
    <t>CABO DE AÇO 3/8 X 7390 DD</t>
  </si>
  <si>
    <t>CABO DE AÇO 3/8 X 7440 DD</t>
  </si>
  <si>
    <t xml:space="preserve">CABO DE AÇO 3/8 X 5330 DD </t>
  </si>
  <si>
    <t>PARAFUSO OLHAL 5/8 X 260 MM</t>
  </si>
  <si>
    <t>CABO DE AÇO 5/8 X 4 METROS GXG</t>
  </si>
  <si>
    <t>PARAFUSO OLHAL 1" GF</t>
  </si>
  <si>
    <t>CABO DE AÇO 5/8 X 4,5 METROS GXG</t>
  </si>
  <si>
    <t>CABO DE AÇO 7/16 20 METROS G P/ 2 TON</t>
  </si>
  <si>
    <t xml:space="preserve">TENSIONADOR DE CORRENTE 1/2 P 5/8 8 GRAU </t>
  </si>
  <si>
    <t>CABO DE AÇO 5/16 X 6.226 MM G.E ESPECIAL</t>
  </si>
  <si>
    <t>CABO DE AÇO 3/8 X 6310 MM DD</t>
  </si>
  <si>
    <t>CABO DE AÇO 3/8 X 6215 MM DD</t>
  </si>
  <si>
    <t>CABO DE AÇO 3/8 X 7415 MM DD</t>
  </si>
  <si>
    <t xml:space="preserve">MOSQUETÃO  EM AÇO 8 CM </t>
  </si>
  <si>
    <t>CABO DE AÇO 1/8 6X19 AF 4.8 MM NYLON</t>
  </si>
  <si>
    <t xml:space="preserve">CABO DE AÇO 3/16 6X19 AF NYLON </t>
  </si>
  <si>
    <t xml:space="preserve">CLIPS 1/8 </t>
  </si>
  <si>
    <t xml:space="preserve">CABO DE AÇO 5/16 X 6600 MM </t>
  </si>
  <si>
    <t xml:space="preserve">CABO DE AÇO 5/16 X 5800 MM </t>
  </si>
  <si>
    <t xml:space="preserve">CABO DE AÇO 5/16 X 7000 MM </t>
  </si>
  <si>
    <t xml:space="preserve">CABO DE AÇO 5/16 X 7100 MM </t>
  </si>
  <si>
    <t>CABO DE AÇO 3/8 X 5690 MM DD</t>
  </si>
  <si>
    <t xml:space="preserve">CABO DE AÇO 3/8 6X19 METRAGEM LINEAR </t>
  </si>
  <si>
    <t>CATRACA ENGRENADA 50 MM</t>
  </si>
  <si>
    <t xml:space="preserve">CABO DE AÇO 1/2 X 8400 MM </t>
  </si>
  <si>
    <t>CABO DE AÇO 3/8  X 5400 MM</t>
  </si>
  <si>
    <t xml:space="preserve">CABO DE AÇO 3/8 X 6350 MM </t>
  </si>
  <si>
    <t xml:space="preserve">CLIPS 1/4 </t>
  </si>
  <si>
    <t>CABO DE AÇO 1/2 X 6500 MM AF</t>
  </si>
  <si>
    <t>CABO DE AÇO 3/8 5264 RL 2000</t>
  </si>
  <si>
    <t xml:space="preserve">ESTICADOR M 12 </t>
  </si>
  <si>
    <t xml:space="preserve">CABO DE AÇO 3/8 X 4850 MM </t>
  </si>
  <si>
    <t xml:space="preserve">CABO DE AÇO 3/8 X 4700 MM </t>
  </si>
  <si>
    <t xml:space="preserve">PORCA SEXTAVADA 3/4 </t>
  </si>
  <si>
    <t xml:space="preserve">CABO DE AÇO 5/16 PRA PONTE ROLANTE </t>
  </si>
  <si>
    <t>PARAFUSO OLHAL 3/4 X 300 MM</t>
  </si>
  <si>
    <t xml:space="preserve">PRENSA CABO 3/4 </t>
  </si>
  <si>
    <t xml:space="preserve">CABO DE AÇO 3/4 6X25  AF METRAGEM LINEAR </t>
  </si>
  <si>
    <t>CLIPS 5/16</t>
  </si>
  <si>
    <t xml:space="preserve">CABO DE AÇO 1/4 6X 7 </t>
  </si>
  <si>
    <t xml:space="preserve">GRAMPO 1/4 </t>
  </si>
  <si>
    <t xml:space="preserve">CABO DE AÇO 1/2 X 8300  MM </t>
  </si>
  <si>
    <t xml:space="preserve">CABO DE AÇO 5/16 6X19 AF PRETO </t>
  </si>
  <si>
    <t xml:space="preserve">CABO DE AÇO 5/16 6X19 AF VERMELHO </t>
  </si>
  <si>
    <t>CABO DE AÇO 3/8 X 6500 MM</t>
  </si>
  <si>
    <t xml:space="preserve">BARRA ROSCADA 3/4 X 200 MM </t>
  </si>
  <si>
    <t>SAPATILHA INOX LEVE CABO 7,94 MM</t>
  </si>
  <si>
    <t>CABO DE AÇO 3/8 X 5050 DD</t>
  </si>
  <si>
    <t>CABO DE AÇO 3/8  6X19  AA  METRAGEM LINEAR</t>
  </si>
  <si>
    <t>CABO DE AÇO GALV 6X19 AF 3/8 COM 6650 MM</t>
  </si>
  <si>
    <t>CALCO 1/2 X 5/16 X 38 X 38 MM</t>
  </si>
  <si>
    <t xml:space="preserve">CINTA SLING  P/ ELEV OLHAL 2 TON C/2 MTS DUPLA </t>
  </si>
  <si>
    <t>PORCA OLHAL  5/8  DIN 582</t>
  </si>
  <si>
    <t>PORCA OLHAL 5/8 GALV</t>
  </si>
  <si>
    <t xml:space="preserve">MANILHA  5/8 RETA </t>
  </si>
  <si>
    <t>ESTICADOR GARFO X GARFO 7/8 X  10</t>
  </si>
  <si>
    <t>CABO DE AÇO GALV 6X19 AF 3/8 COM 7500 MM</t>
  </si>
  <si>
    <t>CABO DE AÇO 3/8 X 5780 DD AF</t>
  </si>
  <si>
    <t xml:space="preserve">CABO DE AÇO 3/8 X 6730 DD AF </t>
  </si>
  <si>
    <t>CONJ 5/8 /COM 2675 MM</t>
  </si>
  <si>
    <t xml:space="preserve">CABO DE AÇO 3/32 COM 50 CM C/G </t>
  </si>
  <si>
    <t xml:space="preserve">GRAMPO CLIPS 3/4 GF PESADO C/ 4 PORCAS </t>
  </si>
  <si>
    <t xml:space="preserve">CABO DE AÇO GF 8,00 C/ AA INOX </t>
  </si>
  <si>
    <t>cabo de aço siva 16 mm X 6x25 af galv ruptura min 161 kn</t>
  </si>
  <si>
    <t>C.A.SIVA 14,5MM 6X19+AF POL TRD EIPS S</t>
  </si>
  <si>
    <t>CONJ DE CABO DE AÇO 9/16 4 PERNAS C/GANCHO AUT</t>
  </si>
  <si>
    <t>CINTA P/ ELEVEÇÃO CARGA OLHAL P/5 TON C/3  MTS</t>
  </si>
  <si>
    <t>ESTICADOR FORJADO GF 5/8 X 12 MXM</t>
  </si>
  <si>
    <t>CABO DE AÇO 3/8 GALV 6 X 19 C/ 9270  MM</t>
  </si>
  <si>
    <t>CABO DE AÇO 3/8 GALV AF C/7500 MM</t>
  </si>
  <si>
    <t xml:space="preserve">CABO DE AÇO 1/4 X 5660 DD AF </t>
  </si>
  <si>
    <t xml:space="preserve">ESTICADOR 1/2  OXO  P CABO 5/16  </t>
  </si>
  <si>
    <t xml:space="preserve">PORCA  5/8  OLHAL </t>
  </si>
  <si>
    <t>19.8</t>
  </si>
  <si>
    <t>100.62</t>
  </si>
  <si>
    <t>102.49</t>
  </si>
  <si>
    <t>102.72</t>
  </si>
  <si>
    <t>96.6</t>
  </si>
  <si>
    <t>0.6</t>
  </si>
  <si>
    <t>7.3</t>
  </si>
  <si>
    <t>0.9</t>
  </si>
  <si>
    <t>10.28</t>
  </si>
  <si>
    <t>56.8</t>
  </si>
  <si>
    <t>2.4</t>
  </si>
  <si>
    <t>10.5</t>
  </si>
  <si>
    <t>0.85</t>
  </si>
  <si>
    <t>14.95</t>
  </si>
  <si>
    <t>7.5</t>
  </si>
  <si>
    <t>58.36</t>
  </si>
  <si>
    <t>106.74</t>
  </si>
  <si>
    <t>10.53</t>
  </si>
  <si>
    <t>263.54</t>
  </si>
  <si>
    <t>6.8</t>
  </si>
  <si>
    <t>6.99</t>
  </si>
  <si>
    <t>5.6</t>
  </si>
  <si>
    <t>9.89</t>
  </si>
  <si>
    <t>9.9</t>
  </si>
  <si>
    <t>7.1</t>
  </si>
  <si>
    <t>5.1</t>
  </si>
  <si>
    <t>4.1</t>
  </si>
  <si>
    <t>11.8</t>
  </si>
  <si>
    <t>85.07</t>
  </si>
  <si>
    <t>2.6</t>
  </si>
  <si>
    <t>37.4</t>
  </si>
  <si>
    <t>6.4</t>
  </si>
  <si>
    <t>6.98</t>
  </si>
  <si>
    <t>10.65</t>
  </si>
  <si>
    <t>49.2</t>
  </si>
  <si>
    <t>21.24</t>
  </si>
  <si>
    <t>48.5</t>
  </si>
  <si>
    <t>12.8</t>
  </si>
  <si>
    <t>0.7</t>
  </si>
  <si>
    <t>29.6</t>
  </si>
  <si>
    <t>2.7</t>
  </si>
  <si>
    <t>8.45</t>
  </si>
  <si>
    <t>13.7</t>
  </si>
  <si>
    <t>40.5</t>
  </si>
  <si>
    <t>18.8</t>
  </si>
  <si>
    <t>3.9</t>
  </si>
  <si>
    <t>81.69</t>
  </si>
  <si>
    <t>80.32</t>
  </si>
  <si>
    <t>79.95</t>
  </si>
  <si>
    <t>8.53</t>
  </si>
  <si>
    <t>39.4</t>
  </si>
  <si>
    <t>5.76</t>
  </si>
  <si>
    <t>15.98</t>
  </si>
  <si>
    <t>76.08</t>
  </si>
  <si>
    <t>7.77</t>
  </si>
  <si>
    <t>78.86</t>
  </si>
  <si>
    <t>103.75</t>
  </si>
  <si>
    <t>2.2</t>
  </si>
  <si>
    <t>7.9</t>
  </si>
  <si>
    <t>9.98</t>
  </si>
  <si>
    <t>27.4</t>
  </si>
  <si>
    <t>105.52</t>
  </si>
  <si>
    <t>16.12</t>
  </si>
  <si>
    <t>2.12</t>
  </si>
  <si>
    <t>19.21</t>
  </si>
  <si>
    <t>375.09</t>
  </si>
  <si>
    <t>377.72</t>
  </si>
  <si>
    <t>97.9</t>
  </si>
  <si>
    <t>184.24</t>
  </si>
  <si>
    <t>118.36</t>
  </si>
  <si>
    <t>1.6</t>
  </si>
  <si>
    <t>249.6</t>
  </si>
  <si>
    <t>122.4</t>
  </si>
  <si>
    <t>14.94</t>
  </si>
  <si>
    <t>6.5</t>
  </si>
  <si>
    <t>1.89</t>
  </si>
  <si>
    <t>0.13</t>
  </si>
  <si>
    <t>33.73</t>
  </si>
  <si>
    <t>2.43</t>
  </si>
  <si>
    <t>0.1</t>
  </si>
  <si>
    <t>20.28</t>
  </si>
  <si>
    <t>5.8</t>
  </si>
  <si>
    <t>106.15</t>
  </si>
  <si>
    <t>281.9</t>
  </si>
  <si>
    <t>112.9</t>
  </si>
  <si>
    <t>51.8</t>
  </si>
  <si>
    <t>48.85</t>
  </si>
  <si>
    <t>43.96</t>
  </si>
  <si>
    <t>5.3</t>
  </si>
  <si>
    <t>130.27</t>
  </si>
  <si>
    <t>8.6</t>
  </si>
  <si>
    <t>260.91</t>
  </si>
  <si>
    <t>3.8</t>
  </si>
  <si>
    <t>14.32</t>
  </si>
  <si>
    <t>2.8</t>
  </si>
  <si>
    <t>14.8</t>
  </si>
  <si>
    <t>8.2</t>
  </si>
  <si>
    <t>6.9</t>
  </si>
  <si>
    <t>15.1</t>
  </si>
  <si>
    <t>9.3</t>
  </si>
  <si>
    <t>39.9</t>
  </si>
  <si>
    <t>1.33</t>
  </si>
  <si>
    <t>104.5</t>
  </si>
  <si>
    <t>44.6</t>
  </si>
  <si>
    <t>19.95</t>
  </si>
  <si>
    <t>19.5</t>
  </si>
  <si>
    <t>20.4</t>
  </si>
  <si>
    <t>5.2</t>
  </si>
  <si>
    <t>21.8</t>
  </si>
  <si>
    <t>1.1</t>
  </si>
  <si>
    <t>73.31</t>
  </si>
  <si>
    <t>20.1</t>
  </si>
  <si>
    <t>1.02</t>
  </si>
  <si>
    <t>1.5</t>
  </si>
  <si>
    <t>0.64</t>
  </si>
  <si>
    <t>0.19</t>
  </si>
  <si>
    <t>12.73</t>
  </si>
  <si>
    <t>0.21</t>
  </si>
  <si>
    <t>2.24</t>
  </si>
  <si>
    <t>0.45</t>
  </si>
  <si>
    <t>3.7</t>
  </si>
  <si>
    <t>0.3</t>
  </si>
  <si>
    <t>222.5</t>
  </si>
  <si>
    <t>115.3</t>
  </si>
  <si>
    <t>0.15</t>
  </si>
  <si>
    <t>0.23</t>
  </si>
  <si>
    <t>2.66</t>
  </si>
  <si>
    <t>168.67</t>
  </si>
  <si>
    <t>1.55</t>
  </si>
  <si>
    <t>3.4</t>
  </si>
  <si>
    <t>0.11</t>
  </si>
  <si>
    <t>0.2</t>
  </si>
  <si>
    <t>0.12</t>
  </si>
  <si>
    <t>4.73</t>
  </si>
  <si>
    <t>0.67</t>
  </si>
  <si>
    <t>7.61</t>
  </si>
  <si>
    <t>0.56</t>
  </si>
  <si>
    <t>0.29</t>
  </si>
  <si>
    <t>1.42</t>
  </si>
  <si>
    <t>12.2</t>
  </si>
  <si>
    <t>17.43</t>
  </si>
  <si>
    <t>86.8</t>
  </si>
  <si>
    <t>3.67</t>
  </si>
  <si>
    <t>46.5</t>
  </si>
  <si>
    <t>111.89</t>
  </si>
  <si>
    <t>165.84</t>
  </si>
  <si>
    <t>14.2</t>
  </si>
  <si>
    <t>8.9</t>
  </si>
  <si>
    <t>375.86</t>
  </si>
  <si>
    <t>125.34</t>
  </si>
  <si>
    <t>13.8</t>
  </si>
  <si>
    <t>368.72</t>
  </si>
  <si>
    <t>2.3</t>
  </si>
  <si>
    <t>155.98</t>
  </si>
  <si>
    <t>132.95</t>
  </si>
  <si>
    <t>146.83</t>
  </si>
  <si>
    <t>151.84</t>
  </si>
  <si>
    <t>40.85</t>
  </si>
  <si>
    <t>11.7</t>
  </si>
  <si>
    <t>77.98</t>
  </si>
  <si>
    <t>4.94</t>
  </si>
  <si>
    <t>140.89</t>
  </si>
  <si>
    <t>95.87</t>
  </si>
  <si>
    <t>106.45</t>
  </si>
  <si>
    <t>125.39</t>
  </si>
  <si>
    <t>16.82</t>
  </si>
  <si>
    <t>123.25</t>
  </si>
  <si>
    <t>66.8</t>
  </si>
  <si>
    <t>62.98</t>
  </si>
  <si>
    <t>106.14</t>
  </si>
  <si>
    <t>68.89</t>
  </si>
  <si>
    <t>9.79</t>
  </si>
  <si>
    <t>149.87</t>
  </si>
  <si>
    <t>124.07</t>
  </si>
  <si>
    <t>169.9</t>
  </si>
  <si>
    <t>168.86</t>
  </si>
  <si>
    <t>6.6</t>
  </si>
  <si>
    <t>220.75</t>
  </si>
  <si>
    <t>134.37</t>
  </si>
  <si>
    <t>126.55</t>
  </si>
  <si>
    <t>128.9</t>
  </si>
  <si>
    <t>141.9</t>
  </si>
  <si>
    <t>142.08</t>
  </si>
  <si>
    <t>147.15</t>
  </si>
  <si>
    <t>45.68</t>
  </si>
  <si>
    <t>0.63</t>
  </si>
  <si>
    <t>103.7</t>
  </si>
  <si>
    <t>52.64</t>
  </si>
  <si>
    <t>72.9</t>
  </si>
  <si>
    <t>73.15</t>
  </si>
  <si>
    <t>75.18</t>
  </si>
  <si>
    <t>100.64</t>
  </si>
  <si>
    <t>12.93</t>
  </si>
  <si>
    <t>108.25</t>
  </si>
  <si>
    <t>42.5</t>
  </si>
  <si>
    <t>7.8</t>
  </si>
  <si>
    <t>9.34</t>
  </si>
  <si>
    <t>23.66</t>
  </si>
  <si>
    <t>169.03</t>
  </si>
  <si>
    <t>158.57</t>
  </si>
  <si>
    <t>166.94</t>
  </si>
  <si>
    <t>178.28</t>
  </si>
  <si>
    <t>148.45</t>
  </si>
  <si>
    <t>98.97</t>
  </si>
  <si>
    <t>100.58</t>
  </si>
  <si>
    <t>128.36</t>
  </si>
  <si>
    <t>3.2</t>
  </si>
  <si>
    <t>71.3</t>
  </si>
  <si>
    <t>59.51</t>
  </si>
  <si>
    <t>58.41</t>
  </si>
  <si>
    <t>82.56</t>
  </si>
  <si>
    <t>2.44</t>
  </si>
  <si>
    <t>72.7</t>
  </si>
  <si>
    <t>71.53</t>
  </si>
  <si>
    <t>67.85</t>
  </si>
  <si>
    <t>63.72</t>
  </si>
  <si>
    <t>64.9</t>
  </si>
  <si>
    <t>59.89</t>
  </si>
  <si>
    <t>76.92</t>
  </si>
  <si>
    <t>72.71</t>
  </si>
  <si>
    <t>97.44</t>
  </si>
  <si>
    <t>85.92</t>
  </si>
  <si>
    <t>95.2</t>
  </si>
  <si>
    <t>90.22</t>
  </si>
  <si>
    <t>39.02</t>
  </si>
  <si>
    <t>371.52</t>
  </si>
  <si>
    <t>298.52</t>
  </si>
  <si>
    <t>68.44</t>
  </si>
  <si>
    <t>85.12</t>
  </si>
  <si>
    <t>121.4</t>
  </si>
  <si>
    <t>94.12</t>
  </si>
  <si>
    <t>4.5</t>
  </si>
  <si>
    <t>9.2</t>
  </si>
  <si>
    <t>51.84</t>
  </si>
  <si>
    <t>10.85</t>
  </si>
  <si>
    <t>87.78</t>
  </si>
  <si>
    <t>111.65</t>
  </si>
  <si>
    <t>15.8</t>
  </si>
  <si>
    <t>97.02</t>
  </si>
  <si>
    <t>91.61</t>
  </si>
  <si>
    <t>0.84</t>
  </si>
  <si>
    <t>58.9</t>
  </si>
  <si>
    <t>5.4</t>
  </si>
  <si>
    <t>121.79</t>
  </si>
  <si>
    <t>127.81</t>
  </si>
  <si>
    <t>175.56</t>
  </si>
  <si>
    <t>128.39</t>
  </si>
  <si>
    <t>127.07</t>
  </si>
  <si>
    <t>158.43</t>
  </si>
  <si>
    <t>11.81</t>
  </si>
  <si>
    <t>133.4</t>
  </si>
  <si>
    <t>141.25</t>
  </si>
  <si>
    <t>143.14</t>
  </si>
  <si>
    <t>139.22</t>
  </si>
  <si>
    <t>118.79</t>
  </si>
  <si>
    <t>136.65</t>
  </si>
  <si>
    <t>114.16</t>
  </si>
  <si>
    <t>84.98</t>
  </si>
  <si>
    <t>147.35</t>
  </si>
  <si>
    <t>72.46</t>
  </si>
  <si>
    <t>63.85</t>
  </si>
  <si>
    <t>84.9</t>
  </si>
  <si>
    <t>143.07</t>
  </si>
  <si>
    <t>17.85</t>
  </si>
  <si>
    <t>35.75</t>
  </si>
  <si>
    <t>186.82</t>
  </si>
  <si>
    <t>12.7</t>
  </si>
  <si>
    <t>185.7</t>
  </si>
  <si>
    <t>196.5</t>
  </si>
  <si>
    <t>187.24</t>
  </si>
  <si>
    <t>198.52</t>
  </si>
  <si>
    <t>198.89</t>
  </si>
  <si>
    <t>200.02</t>
  </si>
  <si>
    <t>157.33</t>
  </si>
  <si>
    <t>214.71</t>
  </si>
  <si>
    <t>206.55</t>
  </si>
  <si>
    <t>145.25</t>
  </si>
  <si>
    <t>181.03</t>
  </si>
  <si>
    <t>160.93</t>
  </si>
  <si>
    <t>143.44</t>
  </si>
  <si>
    <t>140.98</t>
  </si>
  <si>
    <t>148.07</t>
  </si>
  <si>
    <t>7.4</t>
  </si>
  <si>
    <t>218.43</t>
  </si>
  <si>
    <t>206.98</t>
  </si>
  <si>
    <t>6.72</t>
  </si>
  <si>
    <t>211.26</t>
  </si>
  <si>
    <t>83.34</t>
  </si>
  <si>
    <t>141.81</t>
  </si>
  <si>
    <t>152.46</t>
  </si>
  <si>
    <t>154.87</t>
  </si>
  <si>
    <t>158.92</t>
  </si>
  <si>
    <t>160.65</t>
  </si>
  <si>
    <t>188.69</t>
  </si>
  <si>
    <t>193.95</t>
  </si>
  <si>
    <t>64.5</t>
  </si>
  <si>
    <t>123.6</t>
  </si>
  <si>
    <t>113.25</t>
  </si>
  <si>
    <t>111.12</t>
  </si>
  <si>
    <t>8.5</t>
  </si>
  <si>
    <t>154.94</t>
  </si>
  <si>
    <t>113.3</t>
  </si>
  <si>
    <t>2.9</t>
  </si>
  <si>
    <t>133.2</t>
  </si>
  <si>
    <t>34.06</t>
  </si>
  <si>
    <t>70.64</t>
  </si>
  <si>
    <t>53.91</t>
  </si>
  <si>
    <t>112.19</t>
  </si>
  <si>
    <t>151.13</t>
  </si>
  <si>
    <t>83.65</t>
  </si>
  <si>
    <t>114.85</t>
  </si>
  <si>
    <t>79.83</t>
  </si>
  <si>
    <t>179.97</t>
  </si>
  <si>
    <t>187.74</t>
  </si>
  <si>
    <t>103.55</t>
  </si>
  <si>
    <t>137.6</t>
  </si>
  <si>
    <t>152.62</t>
  </si>
  <si>
    <t>46.7</t>
  </si>
  <si>
    <t>79.8</t>
  </si>
  <si>
    <t>37.08</t>
  </si>
  <si>
    <t>196.8</t>
  </si>
  <si>
    <t>219.5</t>
  </si>
  <si>
    <t>249.58</t>
  </si>
  <si>
    <t>235.12</t>
  </si>
  <si>
    <t>214.58</t>
  </si>
  <si>
    <t>538.8</t>
  </si>
  <si>
    <t>170.97</t>
  </si>
  <si>
    <t>194.65</t>
  </si>
  <si>
    <t>204.56</t>
  </si>
  <si>
    <t>114.89</t>
  </si>
  <si>
    <t>123.78</t>
  </si>
  <si>
    <t>0.65</t>
  </si>
  <si>
    <t>271.2</t>
  </si>
  <si>
    <t>317.9</t>
  </si>
  <si>
    <t>314.22</t>
  </si>
  <si>
    <t>143.2</t>
  </si>
  <si>
    <t>132.82</t>
  </si>
  <si>
    <t>131.76</t>
  </si>
  <si>
    <t>108.28</t>
  </si>
  <si>
    <t>110.58</t>
  </si>
  <si>
    <t>79.38</t>
  </si>
  <si>
    <t>2.98</t>
  </si>
  <si>
    <t>78.8</t>
  </si>
  <si>
    <t>25.68</t>
  </si>
  <si>
    <t>8.16</t>
  </si>
  <si>
    <t>248.7</t>
  </si>
  <si>
    <t>151.39</t>
  </si>
  <si>
    <t>108.76</t>
  </si>
  <si>
    <t>1029.5</t>
  </si>
  <si>
    <t>102.45</t>
  </si>
  <si>
    <t>120.5</t>
  </si>
  <si>
    <t>115.06</t>
  </si>
  <si>
    <t>126.46</t>
  </si>
  <si>
    <t>170.72</t>
  </si>
  <si>
    <t>116.51</t>
  </si>
  <si>
    <t>118.72</t>
  </si>
  <si>
    <t>138.57</t>
  </si>
  <si>
    <t>140.8</t>
  </si>
  <si>
    <t>7.18</t>
  </si>
  <si>
    <t>176.57</t>
  </si>
  <si>
    <t>192.6</t>
  </si>
  <si>
    <t>134.58</t>
  </si>
  <si>
    <t>4.9</t>
  </si>
  <si>
    <t>78.43</t>
  </si>
  <si>
    <t>129.22</t>
  </si>
  <si>
    <t>125.04</t>
  </si>
  <si>
    <t>4.2</t>
  </si>
  <si>
    <t>140.19</t>
  </si>
  <si>
    <t>399.18</t>
  </si>
  <si>
    <t>282.02</t>
  </si>
  <si>
    <t>243.05</t>
  </si>
  <si>
    <t>96.7</t>
  </si>
  <si>
    <t>874.31</t>
  </si>
  <si>
    <t>3.5</t>
  </si>
  <si>
    <t>6904.99</t>
  </si>
  <si>
    <t>2.05</t>
  </si>
  <si>
    <t>3.94</t>
  </si>
  <si>
    <t>80.7</t>
  </si>
  <si>
    <t>112.36</t>
  </si>
  <si>
    <t>72.58</t>
  </si>
  <si>
    <t>161.5</t>
  </si>
  <si>
    <t>0.8</t>
  </si>
  <si>
    <t>11.3</t>
  </si>
  <si>
    <t>98.9</t>
  </si>
  <si>
    <t>66.65</t>
  </si>
  <si>
    <t>9.5</t>
  </si>
  <si>
    <t>101.05</t>
  </si>
  <si>
    <t>122.55</t>
  </si>
  <si>
    <t>114.58</t>
  </si>
  <si>
    <t>108.89</t>
  </si>
  <si>
    <t>142.54</t>
  </si>
  <si>
    <t>101.81</t>
  </si>
  <si>
    <t>2.89</t>
  </si>
  <si>
    <t>171.69</t>
  </si>
  <si>
    <t>191.25</t>
  </si>
  <si>
    <t>149.78</t>
  </si>
  <si>
    <t>134.81</t>
  </si>
  <si>
    <t>19.45</t>
  </si>
  <si>
    <t>8.64</t>
  </si>
  <si>
    <t>178.17</t>
  </si>
  <si>
    <t>142.11</t>
  </si>
  <si>
    <t>139.35</t>
  </si>
  <si>
    <t>97.52</t>
  </si>
  <si>
    <t>573.58</t>
  </si>
  <si>
    <t>8.35</t>
  </si>
  <si>
    <t>11.95</t>
  </si>
  <si>
    <t>231.35</t>
  </si>
  <si>
    <t>194.96</t>
  </si>
  <si>
    <t>19.19</t>
  </si>
  <si>
    <t>179.6</t>
  </si>
  <si>
    <t>83.51</t>
  </si>
  <si>
    <t>119.14</t>
  </si>
  <si>
    <t>121.85</t>
  </si>
  <si>
    <t>130.16</t>
  </si>
  <si>
    <t>130.97</t>
  </si>
  <si>
    <t>154.88</t>
  </si>
  <si>
    <t>238.5</t>
  </si>
  <si>
    <t>227.79</t>
  </si>
  <si>
    <t>269.31</t>
  </si>
  <si>
    <t>106.33</t>
  </si>
  <si>
    <t>143.12</t>
  </si>
  <si>
    <t>104.8</t>
  </si>
  <si>
    <t>98.55</t>
  </si>
  <si>
    <t>138.29</t>
  </si>
  <si>
    <t>155.24</t>
  </si>
  <si>
    <t>157.25</t>
  </si>
  <si>
    <t>20.89</t>
  </si>
  <si>
    <t>146.47</t>
  </si>
  <si>
    <t>140.62</t>
  </si>
  <si>
    <t>86.44</t>
  </si>
  <si>
    <t>238.6</t>
  </si>
  <si>
    <t>245.76</t>
  </si>
  <si>
    <t>2.55</t>
  </si>
  <si>
    <t>152.45</t>
  </si>
  <si>
    <t>111.67</t>
  </si>
  <si>
    <t>110.06</t>
  </si>
  <si>
    <t>6.89</t>
  </si>
  <si>
    <t>83.77</t>
  </si>
  <si>
    <t>92.25</t>
  </si>
  <si>
    <t>73.12</t>
  </si>
  <si>
    <t>17.79</t>
  </si>
  <si>
    <t>114.18</t>
  </si>
  <si>
    <t>96.77</t>
  </si>
  <si>
    <t>0.83</t>
  </si>
  <si>
    <t>119.7</t>
  </si>
  <si>
    <t>92.34</t>
  </si>
  <si>
    <t>97.47</t>
  </si>
  <si>
    <t>87.26</t>
  </si>
  <si>
    <t>92.87</t>
  </si>
  <si>
    <t>157.93</t>
  </si>
  <si>
    <t>102.27</t>
  </si>
  <si>
    <t>104.59</t>
  </si>
  <si>
    <t>1.2</t>
  </si>
  <si>
    <t>178.71</t>
  </si>
  <si>
    <t>26.21</t>
  </si>
  <si>
    <t>12.48</t>
  </si>
  <si>
    <t>146.48</t>
  </si>
  <si>
    <t>59.35</t>
  </si>
  <si>
    <t>35.82</t>
  </si>
  <si>
    <t>93.38</t>
  </si>
  <si>
    <t>156.3</t>
  </si>
  <si>
    <t>156.08</t>
  </si>
  <si>
    <t>109.89</t>
  </si>
  <si>
    <t>18.89</t>
  </si>
  <si>
    <t>123.68</t>
  </si>
  <si>
    <t>93.59</t>
  </si>
  <si>
    <t>107.27</t>
  </si>
  <si>
    <t>153.82</t>
  </si>
  <si>
    <t>85.3</t>
  </si>
  <si>
    <t>52.68</t>
  </si>
  <si>
    <t>233.21</t>
  </si>
  <si>
    <t>1.13</t>
  </si>
  <si>
    <t>1.85</t>
  </si>
  <si>
    <t>98.18</t>
  </si>
  <si>
    <t>256.16</t>
  </si>
  <si>
    <t>116.25</t>
  </si>
  <si>
    <t>108.19</t>
  </si>
  <si>
    <t>1.53</t>
  </si>
  <si>
    <t>87.59</t>
  </si>
  <si>
    <t>300.71</t>
  </si>
  <si>
    <t>18.27</t>
  </si>
  <si>
    <t>97.3</t>
  </si>
  <si>
    <t>113.75</t>
  </si>
  <si>
    <t>117.48</t>
  </si>
  <si>
    <t>85.1</t>
  </si>
  <si>
    <t>284.14</t>
  </si>
  <si>
    <t>4.18</t>
  </si>
  <si>
    <t>55.42</t>
  </si>
  <si>
    <t>16.54</t>
  </si>
  <si>
    <t>15.05</t>
  </si>
  <si>
    <t>6.45</t>
  </si>
  <si>
    <t>24.16</t>
  </si>
  <si>
    <t>94.83</t>
  </si>
  <si>
    <t>119.45</t>
  </si>
  <si>
    <t>238.48</t>
  </si>
  <si>
    <t>6.25</t>
  </si>
  <si>
    <t>16.8</t>
  </si>
  <si>
    <t>96.22</t>
  </si>
  <si>
    <t>573.98</t>
  </si>
  <si>
    <t>60.2</t>
  </si>
  <si>
    <t>89.88</t>
  </si>
  <si>
    <t>12.97</t>
  </si>
  <si>
    <t>6.97</t>
  </si>
  <si>
    <t>71.2</t>
  </si>
  <si>
    <t>57.96</t>
  </si>
  <si>
    <t>8.7</t>
  </si>
  <si>
    <t>202.2</t>
  </si>
  <si>
    <t>78.53</t>
  </si>
  <si>
    <t>10.8</t>
  </si>
  <si>
    <t>29.8</t>
  </si>
  <si>
    <t>182.4</t>
  </si>
  <si>
    <t>607.04</t>
  </si>
  <si>
    <t>71.33</t>
  </si>
  <si>
    <t>66.03</t>
  </si>
  <si>
    <t>77.83</t>
  </si>
  <si>
    <t>168.5</t>
  </si>
  <si>
    <t>12.63</t>
  </si>
  <si>
    <t>485.81</t>
  </si>
  <si>
    <t>415.23</t>
  </si>
  <si>
    <t>460.07</t>
  </si>
  <si>
    <t>612.02</t>
  </si>
  <si>
    <t>469.45</t>
  </si>
  <si>
    <t>413.33</t>
  </si>
  <si>
    <t>152.3</t>
  </si>
  <si>
    <t>80.33</t>
  </si>
  <si>
    <t>76.9</t>
  </si>
  <si>
    <t>206.4</t>
  </si>
  <si>
    <t>5.5</t>
  </si>
  <si>
    <t>12.74</t>
  </si>
  <si>
    <t>15.9</t>
  </si>
  <si>
    <t>5.98</t>
  </si>
  <si>
    <t>97.99</t>
  </si>
  <si>
    <t>98.65</t>
  </si>
  <si>
    <t>70.67</t>
  </si>
  <si>
    <t>18.6</t>
  </si>
  <si>
    <t>182.6</t>
  </si>
  <si>
    <t>198.3</t>
  </si>
  <si>
    <t>362.6</t>
  </si>
  <si>
    <t>148.9</t>
  </si>
  <si>
    <t>91.54</t>
  </si>
  <si>
    <t>90.11</t>
  </si>
  <si>
    <t>107.52</t>
  </si>
  <si>
    <t>4.19</t>
  </si>
  <si>
    <t>0.4</t>
  </si>
  <si>
    <t>80.75</t>
  </si>
  <si>
    <t>70.94</t>
  </si>
  <si>
    <t>85.6</t>
  </si>
  <si>
    <t>89.67</t>
  </si>
  <si>
    <t>71.05</t>
  </si>
  <si>
    <t>84.8</t>
  </si>
  <si>
    <t>122.2</t>
  </si>
  <si>
    <t>59.25</t>
  </si>
  <si>
    <t>69.66</t>
  </si>
  <si>
    <t>0.52</t>
  </si>
  <si>
    <t>188.83</t>
  </si>
  <si>
    <t>82.51</t>
  </si>
  <si>
    <t>81.26</t>
  </si>
  <si>
    <t>3.6</t>
  </si>
  <si>
    <t>11.16</t>
  </si>
  <si>
    <t>27.65</t>
  </si>
  <si>
    <t>9.8</t>
  </si>
  <si>
    <t>32.2</t>
  </si>
  <si>
    <t>0.81</t>
  </si>
  <si>
    <t>83.25</t>
  </si>
  <si>
    <t>95.12</t>
  </si>
  <si>
    <t>7.83</t>
  </si>
  <si>
    <t>78.25</t>
  </si>
  <si>
    <t>4.22</t>
  </si>
  <si>
    <t>45.2</t>
  </si>
  <si>
    <t>25.8</t>
  </si>
  <si>
    <t>98.8</t>
  </si>
  <si>
    <t>86.93</t>
  </si>
  <si>
    <t>76.74</t>
  </si>
  <si>
    <t>91.51</t>
  </si>
  <si>
    <t>4.8</t>
  </si>
  <si>
    <t>18.42</t>
  </si>
  <si>
    <t>95.8</t>
  </si>
  <si>
    <t>102.4</t>
  </si>
  <si>
    <t>146.7</t>
  </si>
  <si>
    <t>94.5</t>
  </si>
  <si>
    <t>42.9</t>
  </si>
  <si>
    <t>9.4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</si>
</sst>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Segoe U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0" fontId="18" fillId="0" borderId="0" xfId="0" applyFont="1"/>
    <xf numFmtId="3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8"/>
  <sheetViews>
    <sheetView tabSelected="1" topLeftCell="A457" workbookViewId="0">
      <selection activeCell="A480" sqref="A480:XFD480"/>
    </sheetView>
  </sheetViews>
  <sheetFormatPr defaultRowHeight="15" x14ac:dyDescent="0.25"/>
  <cols>
    <col min="1" max="1" width="50.7109375" style="1" customWidth="1"/>
    <col min="2" max="3" width="12.7109375" style="2" customWidth="1"/>
    <col min="4" max="4" width="5.7109375" style="1" customWidth="1"/>
    <col min="5" max="5" width="17.42578125" style="1" bestFit="1" customWidth="1"/>
    <col min="6" max="6" width="36.85546875" style="1" bestFit="1" customWidth="1"/>
    <col min="7" max="7" width="24.85546875" style="1" bestFit="1" customWidth="1"/>
    <col min="8" max="8" width="15.28515625" style="1" bestFit="1" customWidth="1"/>
    <col min="9" max="9" width="18.28515625" style="1" bestFit="1" customWidth="1"/>
    <col min="10" max="10" width="15" style="1" bestFit="1" customWidth="1"/>
    <col min="11" max="11" width="9.85546875" style="1" bestFit="1" customWidth="1"/>
    <col min="12" max="12" width="8.7109375" style="1" customWidth="1"/>
    <col min="13" max="13" width="13.5703125" style="1" bestFit="1" customWidth="1"/>
    <col min="14" max="15" width="5.7109375" style="1" customWidth="1"/>
    <col min="16" max="16" width="14" style="1" bestFit="1" customWidth="1"/>
    <col min="17" max="17" width="18" style="1" bestFit="1" customWidth="1"/>
    <col min="18" max="18" width="12" style="1" bestFit="1" customWidth="1"/>
    <col min="19" max="19" width="13.7109375" style="1" customWidth="1"/>
    <col min="20" max="20" width="15.7109375" style="2" customWidth="1"/>
    <col min="21" max="21" width="18.85546875" style="1" bestFit="1" customWidth="1"/>
    <col min="22" max="22" width="18.42578125" style="1" bestFit="1" customWidth="1"/>
    <col min="23" max="23" width="9.42578125" style="1" bestFit="1" customWidth="1"/>
    <col min="24" max="24" width="23.85546875" style="1" bestFit="1" customWidth="1"/>
    <col min="25" max="25" width="10.42578125" style="1" bestFit="1" customWidth="1"/>
    <col min="26" max="26" width="24.140625" style="1" bestFit="1" customWidth="1"/>
    <col min="27" max="27" width="7.7109375" style="3" customWidth="1"/>
  </cols>
  <sheetData>
    <row r="1" spans="1:27" ht="16.5" x14ac:dyDescent="0.3">
      <c r="A1" s="1" t="s">
        <v>7</v>
      </c>
      <c r="B1" s="2" t="s">
        <v>8</v>
      </c>
      <c r="C1" s="2" t="s">
        <v>9</v>
      </c>
      <c r="D1" s="1" t="s">
        <v>10</v>
      </c>
      <c r="E1" s="1" t="s">
        <v>11</v>
      </c>
      <c r="F1" s="4" t="s">
        <v>12</v>
      </c>
      <c r="G1" s="4" t="s">
        <v>13</v>
      </c>
      <c r="H1" s="4" t="s">
        <v>14</v>
      </c>
      <c r="I1" s="4" t="s">
        <v>15</v>
      </c>
      <c r="J1" s="4" t="s">
        <v>16</v>
      </c>
      <c r="K1" s="1" t="s">
        <v>0</v>
      </c>
      <c r="L1" s="1" t="s">
        <v>1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</v>
      </c>
      <c r="S1" s="1" t="s">
        <v>22</v>
      </c>
      <c r="T1" s="2" t="s">
        <v>23</v>
      </c>
      <c r="U1" s="1" t="s">
        <v>24</v>
      </c>
      <c r="V1" s="1" t="s">
        <v>25</v>
      </c>
      <c r="W1" s="1" t="s">
        <v>3</v>
      </c>
      <c r="X1" s="1" t="s">
        <v>26</v>
      </c>
      <c r="Y1" s="1" t="s">
        <v>4</v>
      </c>
      <c r="Z1" s="1" t="s">
        <v>27</v>
      </c>
      <c r="AA1" s="1" t="s">
        <v>5</v>
      </c>
    </row>
    <row r="2" spans="1:27" x14ac:dyDescent="0.25">
      <c r="A2" t="s">
        <v>28</v>
      </c>
      <c r="B2">
        <f>IF(C2="ICMS 00 - Tributada Integralmente",1,IF(C2="ICMS 90 - Outras",11,IF(C2="ICMS 60 - Cobrado anteriormente por substituição tributária",9,IF(C2="ICMS 41 - Não tributada",6,IF(C2="ICMS 50 - Suspensão",7,)))))</f>
        <v>0</v>
      </c>
      <c r="C2">
        <v>336</v>
      </c>
      <c r="D2" s="1" t="s">
        <v>6</v>
      </c>
      <c r="E2">
        <f>IF(F2="ICMS 00 - Tributada Integralmente",1,IF(F2="ICMS 90 - Outras",11,IF(F2="ICMS 60 - Cobrado anteriormente por substituição tributária",9,IF(F2="ICMS 41 - Não tributada",6,IF(F2="ICMS 50 - Suspensão",7,)))))</f>
        <v>0</v>
      </c>
      <c r="F2">
        <v>1</v>
      </c>
      <c r="G2" s="1">
        <v>1</v>
      </c>
      <c r="H2" s="1">
        <v>1</v>
      </c>
      <c r="I2">
        <v>34</v>
      </c>
      <c r="J2" s="1">
        <v>11</v>
      </c>
      <c r="K2" s="1">
        <v>2</v>
      </c>
      <c r="L2">
        <v>63079090</v>
      </c>
      <c r="M2">
        <f>IF(N2="ICMS 00 - Tributada Integralmente",1,IF(N2="ICMS 90 - Outras",11,IF(N2="ICMS 60 - Cobrado anteriormente por substituição tributária",9,IF(N2="ICMS 41 - Não tributada",6,IF(N2="ICMS 50 - Suspensão",7,)))))</f>
        <v>0</v>
      </c>
      <c r="N2" s="1" t="str">
        <f>IF(K2=9,"5.405","5.102")</f>
        <v>5.102</v>
      </c>
      <c r="O2" s="1" t="str">
        <f>IF(K2=9,"6.405","6.102")</f>
        <v>6.102</v>
      </c>
      <c r="P2">
        <f>IF(Q2="ICMS 00 - Tributada Integralmente",1,IF(Q2="ICMS 90 - Outras",11,IF(Q2="ICMS 60 - Cobrado anteriormente por substituição tributária",9,IF(Q2="ICMS 41 - Não tributada",6,IF(Q2="ICMS 50 - Suspensão",7,)))))</f>
        <v>0</v>
      </c>
      <c r="Q2">
        <f>IF(R2="ICMS 00 - Tributada Integralmente",1,IF(R2="ICMS 90 - Outras",11,IF(R2="ICMS 60 - Cobrado anteriormente por substituição tributária",9,IF(R2="ICMS 41 - Não tributada",6,IF(R2="ICMS 50 - Suspensão",7,)))))</f>
        <v>0</v>
      </c>
      <c r="R2">
        <f>IF(S2="Peca",1821,IF(S2="Unidade",1821,1822))</f>
        <v>1822</v>
      </c>
      <c r="U2">
        <f>IF(V2="ICMS 00 - Tributada Integralmente",1,IF(V2="ICMS 90 - Outras",11,IF(V2="ICMS 60 - Cobrado anteriormente por substituição tributária",9,IF(V2="ICMS 41 - Não tributada",6,IF(V2="ICMS 50 - Suspensão",7,)))))</f>
        <v>0</v>
      </c>
      <c r="V2">
        <v>1</v>
      </c>
      <c r="W2">
        <f>IF(X2="ICMS 00 - Tributada Integralmente",1,IF(X2="ICMS 90 - Outras",11,IF(X2="ICMS 60 - Cobrado anteriormente por substituição tributária",9,IF(X2="ICMS 41 - Não tributada",6,IF(X2="ICMS 50 - Suspensão",7,)))))</f>
        <v>0</v>
      </c>
      <c r="Y2">
        <f>IF(Z2="ICMS 00 - Tributada Integralmente",1,IF(Z2="ICMS 90 - Outras",11,IF(Z2="ICMS 60 - Cobrado anteriormente por substituição tributária",9,IF(Z2="ICMS 41 - Não tributada",6,IF(Z2="ICMS 50 - Suspensão",7,)))))</f>
        <v>0</v>
      </c>
      <c r="Z2">
        <f>IF(AA2="ICMS 00 - Tributada Integralmente",1,IF(AA2="ICMS 90 - Outras",11,IF(AA2="ICMS 60 - Cobrado anteriormente por substituição tributária",9,IF(AA2="ICMS 41 - Não tributada",6,IF(AA2="ICMS 50 - Suspensão",7,)))))</f>
        <v>0</v>
      </c>
    </row>
    <row r="3" spans="1:27" x14ac:dyDescent="0.25">
      <c r="A3" t="s">
        <v>29</v>
      </c>
      <c r="B3">
        <f t="shared" ref="B3:B66" si="0">IF(C3="ICMS 00 - Tributada Integralmente",1,IF(C3="ICMS 90 - Outras",11,IF(C3="ICMS 60 - Cobrado anteriormente por substituição tributária",9,IF(C3="ICMS 41 - Não tributada",6,IF(C3="ICMS 50 - Suspensão",7,)))))</f>
        <v>0</v>
      </c>
      <c r="C3" t="s">
        <v>783</v>
      </c>
      <c r="D3" s="1" t="s">
        <v>6</v>
      </c>
      <c r="E3">
        <f t="shared" ref="E3:E66" si="1">IF(F3="ICMS 00 - Tributada Integralmente",1,IF(F3="ICMS 90 - Outras",11,IF(F3="ICMS 60 - Cobrado anteriormente por substituição tributária",9,IF(F3="ICMS 41 - Não tributada",6,IF(F3="ICMS 50 - Suspensão",7,)))))</f>
        <v>0</v>
      </c>
      <c r="F3">
        <v>11</v>
      </c>
      <c r="G3" s="1">
        <v>1</v>
      </c>
      <c r="H3" s="1">
        <v>1</v>
      </c>
      <c r="I3">
        <v>34</v>
      </c>
      <c r="J3" s="1">
        <v>11</v>
      </c>
      <c r="K3" s="1">
        <v>2</v>
      </c>
      <c r="L3">
        <v>73269090</v>
      </c>
      <c r="M3">
        <f t="shared" ref="M3" si="2">IF(N3="ICMS 00 - Tributada Integralmente",1,IF(N3="ICMS 90 - Outras",11,IF(N3="ICMS 60 - Cobrado anteriormente por substituição tributária",9,IF(N3="ICMS 41 - Não tributada",6,IF(N3="ICMS 50 - Suspensão",7,)))))</f>
        <v>0</v>
      </c>
      <c r="N3" s="1" t="str">
        <f t="shared" ref="N3:N66" si="3">IF(K3=9,"5.405","5.102")</f>
        <v>5.102</v>
      </c>
      <c r="O3" s="1" t="str">
        <f t="shared" ref="O3:O57" si="4">IF(K3=9,"6.405","6.102")</f>
        <v>6.102</v>
      </c>
      <c r="P3">
        <f t="shared" ref="P3:Q66" si="5">IF(Q3="ICMS 00 - Tributada Integralmente",1,IF(Q3="ICMS 90 - Outras",11,IF(Q3="ICMS 60 - Cobrado anteriormente por substituição tributária",9,IF(Q3="ICMS 41 - Não tributada",6,IF(Q3="ICMS 50 - Suspensão",7,)))))</f>
        <v>0</v>
      </c>
      <c r="Q3">
        <f t="shared" si="5"/>
        <v>0</v>
      </c>
      <c r="R3">
        <f t="shared" ref="R3:R66" si="6">IF(S3="Peca",1821,IF(S3="Unidade",1821,1822))</f>
        <v>1822</v>
      </c>
      <c r="U3">
        <f t="shared" ref="U3:U66" si="7">IF(V3="ICMS 00 - Tributada Integralmente",1,IF(V3="ICMS 90 - Outras",11,IF(V3="ICMS 60 - Cobrado anteriormente por substituição tributária",9,IF(V3="ICMS 41 - Não tributada",6,IF(V3="ICMS 50 - Suspensão",7,)))))</f>
        <v>0</v>
      </c>
      <c r="V3">
        <v>10</v>
      </c>
      <c r="W3">
        <f t="shared" ref="W3:W66" si="8">IF(X3="ICMS 00 - Tributada Integralmente",1,IF(X3="ICMS 90 - Outras",11,IF(X3="ICMS 60 - Cobrado anteriormente por substituição tributária",9,IF(X3="ICMS 41 - Não tributada",6,IF(X3="ICMS 50 - Suspensão",7,)))))</f>
        <v>0</v>
      </c>
      <c r="Y3">
        <f t="shared" ref="Y3:Z66" si="9">IF(Z3="ICMS 00 - Tributada Integralmente",1,IF(Z3="ICMS 90 - Outras",11,IF(Z3="ICMS 60 - Cobrado anteriormente por substituição tributária",9,IF(Z3="ICMS 41 - Não tributada",6,IF(Z3="ICMS 50 - Suspensão",7,)))))</f>
        <v>0</v>
      </c>
      <c r="Z3">
        <f t="shared" si="9"/>
        <v>0</v>
      </c>
    </row>
    <row r="4" spans="1:27" x14ac:dyDescent="0.25">
      <c r="A4" t="s">
        <v>30</v>
      </c>
      <c r="B4">
        <f t="shared" si="0"/>
        <v>0</v>
      </c>
      <c r="C4" t="s">
        <v>784</v>
      </c>
      <c r="D4" s="1" t="s">
        <v>6</v>
      </c>
      <c r="E4">
        <f t="shared" si="1"/>
        <v>0</v>
      </c>
      <c r="F4">
        <v>11</v>
      </c>
      <c r="G4" s="1">
        <v>1</v>
      </c>
      <c r="H4" s="1">
        <v>1</v>
      </c>
      <c r="I4">
        <v>34</v>
      </c>
      <c r="J4" s="1">
        <v>11</v>
      </c>
      <c r="K4" s="1">
        <v>2</v>
      </c>
      <c r="L4">
        <v>73121090</v>
      </c>
      <c r="M4">
        <f t="shared" ref="M4" si="10">IF(N4="ICMS 00 - Tributada Integralmente",1,IF(N4="ICMS 90 - Outras",11,IF(N4="ICMS 60 - Cobrado anteriormente por substituição tributária",9,IF(N4="ICMS 41 - Não tributada",6,IF(N4="ICMS 50 - Suspensão",7,)))))</f>
        <v>0</v>
      </c>
      <c r="N4" s="1" t="str">
        <f t="shared" si="3"/>
        <v>5.102</v>
      </c>
      <c r="O4" s="1" t="str">
        <f t="shared" si="4"/>
        <v>6.102</v>
      </c>
      <c r="P4">
        <f t="shared" si="5"/>
        <v>0</v>
      </c>
      <c r="Q4">
        <f t="shared" si="5"/>
        <v>0</v>
      </c>
      <c r="R4">
        <f t="shared" si="6"/>
        <v>1822</v>
      </c>
      <c r="U4">
        <f t="shared" si="7"/>
        <v>0</v>
      </c>
      <c r="V4">
        <v>100</v>
      </c>
      <c r="W4">
        <f t="shared" si="8"/>
        <v>0</v>
      </c>
      <c r="Y4">
        <f t="shared" si="9"/>
        <v>0</v>
      </c>
      <c r="Z4">
        <f t="shared" si="9"/>
        <v>0</v>
      </c>
    </row>
    <row r="5" spans="1:27" x14ac:dyDescent="0.25">
      <c r="A5" t="s">
        <v>31</v>
      </c>
      <c r="B5">
        <f t="shared" si="0"/>
        <v>0</v>
      </c>
      <c r="C5" t="s">
        <v>785</v>
      </c>
      <c r="D5" s="1" t="s">
        <v>6</v>
      </c>
      <c r="E5">
        <f t="shared" si="1"/>
        <v>0</v>
      </c>
      <c r="F5">
        <v>11</v>
      </c>
      <c r="G5" s="1">
        <v>1</v>
      </c>
      <c r="H5" s="1">
        <v>1</v>
      </c>
      <c r="I5">
        <v>34</v>
      </c>
      <c r="J5" s="1">
        <v>11</v>
      </c>
      <c r="K5" s="1">
        <v>2</v>
      </c>
      <c r="L5">
        <v>73121090</v>
      </c>
      <c r="M5">
        <f t="shared" ref="M5" si="11">IF(N5="ICMS 00 - Tributada Integralmente",1,IF(N5="ICMS 90 - Outras",11,IF(N5="ICMS 60 - Cobrado anteriormente por substituição tributária",9,IF(N5="ICMS 41 - Não tributada",6,IF(N5="ICMS 50 - Suspensão",7,)))))</f>
        <v>0</v>
      </c>
      <c r="N5" s="1" t="str">
        <f t="shared" si="3"/>
        <v>5.102</v>
      </c>
      <c r="O5" s="1" t="str">
        <f t="shared" si="4"/>
        <v>6.102</v>
      </c>
      <c r="P5">
        <f t="shared" si="5"/>
        <v>0</v>
      </c>
      <c r="Q5">
        <f t="shared" si="5"/>
        <v>0</v>
      </c>
      <c r="R5">
        <f t="shared" si="6"/>
        <v>1822</v>
      </c>
      <c r="U5">
        <f t="shared" si="7"/>
        <v>0</v>
      </c>
      <c r="V5">
        <v>101</v>
      </c>
      <c r="W5">
        <f t="shared" si="8"/>
        <v>0</v>
      </c>
      <c r="Y5">
        <f t="shared" si="9"/>
        <v>0</v>
      </c>
      <c r="Z5">
        <f t="shared" si="9"/>
        <v>0</v>
      </c>
    </row>
    <row r="6" spans="1:27" x14ac:dyDescent="0.25">
      <c r="A6" t="s">
        <v>32</v>
      </c>
      <c r="B6">
        <f t="shared" si="0"/>
        <v>0</v>
      </c>
      <c r="C6" t="s">
        <v>786</v>
      </c>
      <c r="D6" s="1" t="s">
        <v>6</v>
      </c>
      <c r="E6">
        <f t="shared" si="1"/>
        <v>0</v>
      </c>
      <c r="F6">
        <v>11</v>
      </c>
      <c r="G6" s="1">
        <v>1</v>
      </c>
      <c r="H6" s="1">
        <v>1</v>
      </c>
      <c r="I6">
        <v>34</v>
      </c>
      <c r="J6" s="1">
        <v>11</v>
      </c>
      <c r="K6" s="1">
        <v>2</v>
      </c>
      <c r="L6">
        <v>73121090</v>
      </c>
      <c r="M6">
        <f t="shared" ref="M6" si="12">IF(N6="ICMS 00 - Tributada Integralmente",1,IF(N6="ICMS 90 - Outras",11,IF(N6="ICMS 60 - Cobrado anteriormente por substituição tributária",9,IF(N6="ICMS 41 - Não tributada",6,IF(N6="ICMS 50 - Suspensão",7,)))))</f>
        <v>0</v>
      </c>
      <c r="N6" s="1" t="str">
        <f t="shared" si="3"/>
        <v>5.102</v>
      </c>
      <c r="O6" s="1" t="str">
        <f t="shared" si="4"/>
        <v>6.102</v>
      </c>
      <c r="P6">
        <f t="shared" si="5"/>
        <v>0</v>
      </c>
      <c r="Q6">
        <f t="shared" si="5"/>
        <v>0</v>
      </c>
      <c r="R6">
        <f t="shared" si="6"/>
        <v>1822</v>
      </c>
      <c r="U6">
        <f t="shared" si="7"/>
        <v>0</v>
      </c>
      <c r="V6">
        <v>102</v>
      </c>
      <c r="W6">
        <f t="shared" si="8"/>
        <v>0</v>
      </c>
      <c r="Y6">
        <f t="shared" si="9"/>
        <v>0</v>
      </c>
      <c r="Z6">
        <f t="shared" si="9"/>
        <v>0</v>
      </c>
    </row>
    <row r="7" spans="1:27" x14ac:dyDescent="0.25">
      <c r="A7" t="s">
        <v>33</v>
      </c>
      <c r="B7">
        <f t="shared" si="0"/>
        <v>0</v>
      </c>
      <c r="C7" t="s">
        <v>787</v>
      </c>
      <c r="D7" s="1" t="s">
        <v>6</v>
      </c>
      <c r="E7">
        <f t="shared" si="1"/>
        <v>0</v>
      </c>
      <c r="F7">
        <v>11</v>
      </c>
      <c r="G7" s="1">
        <v>1</v>
      </c>
      <c r="H7" s="1">
        <v>1</v>
      </c>
      <c r="I7">
        <v>34</v>
      </c>
      <c r="J7" s="1">
        <v>11</v>
      </c>
      <c r="K7" s="1">
        <v>2</v>
      </c>
      <c r="L7">
        <v>73269090</v>
      </c>
      <c r="M7">
        <f t="shared" ref="M7" si="13">IF(N7="ICMS 00 - Tributada Integralmente",1,IF(N7="ICMS 90 - Outras",11,IF(N7="ICMS 60 - Cobrado anteriormente por substituição tributária",9,IF(N7="ICMS 41 - Não tributada",6,IF(N7="ICMS 50 - Suspensão",7,)))))</f>
        <v>0</v>
      </c>
      <c r="N7" s="1" t="str">
        <f t="shared" si="3"/>
        <v>5.102</v>
      </c>
      <c r="O7" s="1" t="str">
        <f t="shared" si="4"/>
        <v>6.102</v>
      </c>
      <c r="P7">
        <f t="shared" si="5"/>
        <v>0</v>
      </c>
      <c r="Q7">
        <f t="shared" si="5"/>
        <v>0</v>
      </c>
      <c r="R7">
        <f t="shared" si="6"/>
        <v>1822</v>
      </c>
      <c r="U7">
        <f t="shared" si="7"/>
        <v>0</v>
      </c>
      <c r="V7">
        <v>103</v>
      </c>
      <c r="W7">
        <f t="shared" si="8"/>
        <v>0</v>
      </c>
      <c r="Y7">
        <f t="shared" si="9"/>
        <v>0</v>
      </c>
      <c r="Z7">
        <f t="shared" si="9"/>
        <v>0</v>
      </c>
    </row>
    <row r="8" spans="1:27" x14ac:dyDescent="0.25">
      <c r="A8" t="s">
        <v>34</v>
      </c>
      <c r="B8">
        <f t="shared" si="0"/>
        <v>0</v>
      </c>
      <c r="C8" t="s">
        <v>788</v>
      </c>
      <c r="D8" s="1" t="s">
        <v>6</v>
      </c>
      <c r="E8">
        <f t="shared" si="1"/>
        <v>0</v>
      </c>
      <c r="F8">
        <v>1</v>
      </c>
      <c r="G8" s="1">
        <v>1</v>
      </c>
      <c r="H8" s="1">
        <v>1</v>
      </c>
      <c r="I8">
        <v>34</v>
      </c>
      <c r="J8" s="1">
        <v>11</v>
      </c>
      <c r="K8" s="1">
        <v>2</v>
      </c>
      <c r="L8">
        <v>73269090</v>
      </c>
      <c r="M8">
        <f t="shared" ref="M8" si="14">IF(N8="ICMS 00 - Tributada Integralmente",1,IF(N8="ICMS 90 - Outras",11,IF(N8="ICMS 60 - Cobrado anteriormente por substituição tributária",9,IF(N8="ICMS 41 - Não tributada",6,IF(N8="ICMS 50 - Suspensão",7,)))))</f>
        <v>0</v>
      </c>
      <c r="N8" s="1" t="str">
        <f t="shared" si="3"/>
        <v>5.102</v>
      </c>
      <c r="O8" s="1" t="str">
        <f t="shared" si="4"/>
        <v>6.102</v>
      </c>
      <c r="P8">
        <f t="shared" si="5"/>
        <v>0</v>
      </c>
      <c r="Q8">
        <f t="shared" si="5"/>
        <v>0</v>
      </c>
      <c r="R8">
        <f t="shared" si="6"/>
        <v>1822</v>
      </c>
      <c r="U8">
        <f t="shared" si="7"/>
        <v>0</v>
      </c>
      <c r="V8">
        <v>104</v>
      </c>
      <c r="W8">
        <f t="shared" si="8"/>
        <v>0</v>
      </c>
      <c r="Y8">
        <f t="shared" si="9"/>
        <v>0</v>
      </c>
      <c r="Z8">
        <f t="shared" si="9"/>
        <v>0</v>
      </c>
    </row>
    <row r="9" spans="1:27" x14ac:dyDescent="0.25">
      <c r="A9" t="s">
        <v>35</v>
      </c>
      <c r="B9">
        <f t="shared" si="0"/>
        <v>0</v>
      </c>
      <c r="C9" t="s">
        <v>789</v>
      </c>
      <c r="D9" s="1" t="s">
        <v>6</v>
      </c>
      <c r="E9">
        <f t="shared" si="1"/>
        <v>0</v>
      </c>
      <c r="F9">
        <v>1</v>
      </c>
      <c r="G9" s="1">
        <v>1</v>
      </c>
      <c r="H9" s="1">
        <v>1</v>
      </c>
      <c r="I9">
        <v>34</v>
      </c>
      <c r="J9" s="1">
        <v>11</v>
      </c>
      <c r="K9" s="1">
        <v>2</v>
      </c>
      <c r="L9">
        <v>73269090</v>
      </c>
      <c r="M9">
        <f t="shared" ref="M9" si="15">IF(N9="ICMS 00 - Tributada Integralmente",1,IF(N9="ICMS 90 - Outras",11,IF(N9="ICMS 60 - Cobrado anteriormente por substituição tributária",9,IF(N9="ICMS 41 - Não tributada",6,IF(N9="ICMS 50 - Suspensão",7,)))))</f>
        <v>0</v>
      </c>
      <c r="N9" s="1" t="str">
        <f t="shared" si="3"/>
        <v>5.102</v>
      </c>
      <c r="O9" s="1" t="str">
        <f t="shared" si="4"/>
        <v>6.102</v>
      </c>
      <c r="P9">
        <f t="shared" si="5"/>
        <v>0</v>
      </c>
      <c r="Q9">
        <f t="shared" si="5"/>
        <v>0</v>
      </c>
      <c r="R9">
        <f t="shared" si="6"/>
        <v>1822</v>
      </c>
      <c r="U9">
        <f t="shared" si="7"/>
        <v>0</v>
      </c>
      <c r="V9">
        <v>105</v>
      </c>
      <c r="W9">
        <f t="shared" si="8"/>
        <v>0</v>
      </c>
      <c r="Y9">
        <f t="shared" si="9"/>
        <v>0</v>
      </c>
      <c r="Z9">
        <f t="shared" si="9"/>
        <v>0</v>
      </c>
    </row>
    <row r="10" spans="1:27" x14ac:dyDescent="0.25">
      <c r="A10" t="s">
        <v>36</v>
      </c>
      <c r="B10">
        <f t="shared" si="0"/>
        <v>0</v>
      </c>
      <c r="C10">
        <v>380</v>
      </c>
      <c r="D10" s="1" t="s">
        <v>6</v>
      </c>
      <c r="E10">
        <f t="shared" si="1"/>
        <v>0</v>
      </c>
      <c r="F10">
        <v>1</v>
      </c>
      <c r="G10" s="1">
        <v>1</v>
      </c>
      <c r="H10" s="1">
        <v>1</v>
      </c>
      <c r="I10">
        <v>34</v>
      </c>
      <c r="J10" s="1">
        <v>11</v>
      </c>
      <c r="K10" s="1">
        <v>2</v>
      </c>
      <c r="L10">
        <v>82034000</v>
      </c>
      <c r="M10">
        <f t="shared" ref="M10" si="16">IF(N10="ICMS 00 - Tributada Integralmente",1,IF(N10="ICMS 90 - Outras",11,IF(N10="ICMS 60 - Cobrado anteriormente por substituição tributária",9,IF(N10="ICMS 41 - Não tributada",6,IF(N10="ICMS 50 - Suspensão",7,)))))</f>
        <v>0</v>
      </c>
      <c r="N10" s="1" t="str">
        <f t="shared" si="3"/>
        <v>5.102</v>
      </c>
      <c r="O10" s="1" t="str">
        <f t="shared" si="4"/>
        <v>6.102</v>
      </c>
      <c r="P10">
        <f t="shared" si="5"/>
        <v>0</v>
      </c>
      <c r="Q10">
        <f t="shared" si="5"/>
        <v>0</v>
      </c>
      <c r="R10">
        <f t="shared" si="6"/>
        <v>1822</v>
      </c>
      <c r="U10">
        <f t="shared" si="7"/>
        <v>0</v>
      </c>
      <c r="V10">
        <v>106</v>
      </c>
      <c r="W10">
        <f t="shared" si="8"/>
        <v>0</v>
      </c>
      <c r="Y10">
        <f t="shared" si="9"/>
        <v>0</v>
      </c>
      <c r="Z10">
        <f t="shared" si="9"/>
        <v>0</v>
      </c>
    </row>
    <row r="11" spans="1:27" x14ac:dyDescent="0.25">
      <c r="A11" t="s">
        <v>37</v>
      </c>
      <c r="B11">
        <f t="shared" si="0"/>
        <v>0</v>
      </c>
      <c r="C11" t="s">
        <v>790</v>
      </c>
      <c r="D11" s="1" t="s">
        <v>6</v>
      </c>
      <c r="E11">
        <f t="shared" si="1"/>
        <v>0</v>
      </c>
      <c r="F11">
        <v>1</v>
      </c>
      <c r="G11" s="1">
        <v>1</v>
      </c>
      <c r="H11" s="1">
        <v>1</v>
      </c>
      <c r="I11">
        <v>34</v>
      </c>
      <c r="J11" s="1">
        <v>11</v>
      </c>
      <c r="K11" s="1">
        <v>2</v>
      </c>
      <c r="L11">
        <v>73269090</v>
      </c>
      <c r="M11">
        <f t="shared" ref="M11" si="17">IF(N11="ICMS 00 - Tributada Integralmente",1,IF(N11="ICMS 90 - Outras",11,IF(N11="ICMS 60 - Cobrado anteriormente por substituição tributária",9,IF(N11="ICMS 41 - Não tributada",6,IF(N11="ICMS 50 - Suspensão",7,)))))</f>
        <v>0</v>
      </c>
      <c r="N11" s="1" t="str">
        <f t="shared" si="3"/>
        <v>5.102</v>
      </c>
      <c r="O11" s="1" t="str">
        <f t="shared" si="4"/>
        <v>6.102</v>
      </c>
      <c r="P11">
        <f t="shared" si="5"/>
        <v>0</v>
      </c>
      <c r="Q11">
        <f t="shared" si="5"/>
        <v>0</v>
      </c>
      <c r="R11">
        <f t="shared" si="6"/>
        <v>1822</v>
      </c>
      <c r="U11">
        <f t="shared" si="7"/>
        <v>0</v>
      </c>
      <c r="V11">
        <v>107</v>
      </c>
      <c r="W11">
        <f t="shared" si="8"/>
        <v>0</v>
      </c>
      <c r="Y11">
        <f t="shared" si="9"/>
        <v>0</v>
      </c>
      <c r="Z11">
        <f t="shared" si="9"/>
        <v>0</v>
      </c>
    </row>
    <row r="12" spans="1:27" x14ac:dyDescent="0.25">
      <c r="A12" t="s">
        <v>38</v>
      </c>
      <c r="B12">
        <f t="shared" si="0"/>
        <v>0</v>
      </c>
      <c r="C12" t="s">
        <v>791</v>
      </c>
      <c r="D12" s="1" t="s">
        <v>6</v>
      </c>
      <c r="E12">
        <f t="shared" si="1"/>
        <v>0</v>
      </c>
      <c r="F12">
        <v>11</v>
      </c>
      <c r="G12" s="1">
        <v>1</v>
      </c>
      <c r="H12" s="1">
        <v>1</v>
      </c>
      <c r="I12">
        <v>34</v>
      </c>
      <c r="J12" s="1">
        <v>11</v>
      </c>
      <c r="K12" s="1">
        <v>2</v>
      </c>
      <c r="L12">
        <v>73269090</v>
      </c>
      <c r="M12">
        <f t="shared" ref="M12" si="18">IF(N12="ICMS 00 - Tributada Integralmente",1,IF(N12="ICMS 90 - Outras",11,IF(N12="ICMS 60 - Cobrado anteriormente por substituição tributária",9,IF(N12="ICMS 41 - Não tributada",6,IF(N12="ICMS 50 - Suspensão",7,)))))</f>
        <v>0</v>
      </c>
      <c r="N12" s="1" t="str">
        <f t="shared" si="3"/>
        <v>5.102</v>
      </c>
      <c r="O12" s="1" t="str">
        <f t="shared" si="4"/>
        <v>6.102</v>
      </c>
      <c r="P12">
        <f t="shared" si="5"/>
        <v>0</v>
      </c>
      <c r="Q12">
        <f t="shared" si="5"/>
        <v>0</v>
      </c>
      <c r="R12">
        <f t="shared" si="6"/>
        <v>1822</v>
      </c>
      <c r="U12">
        <f t="shared" si="7"/>
        <v>0</v>
      </c>
      <c r="V12">
        <v>108</v>
      </c>
      <c r="W12">
        <f t="shared" si="8"/>
        <v>0</v>
      </c>
      <c r="Y12">
        <f t="shared" si="9"/>
        <v>0</v>
      </c>
      <c r="Z12">
        <f t="shared" si="9"/>
        <v>0</v>
      </c>
    </row>
    <row r="13" spans="1:27" x14ac:dyDescent="0.25">
      <c r="A13" t="s">
        <v>39</v>
      </c>
      <c r="B13">
        <f t="shared" si="0"/>
        <v>0</v>
      </c>
      <c r="C13" t="s">
        <v>792</v>
      </c>
      <c r="D13" s="1" t="s">
        <v>6</v>
      </c>
      <c r="E13">
        <f t="shared" si="1"/>
        <v>0</v>
      </c>
      <c r="F13">
        <v>11</v>
      </c>
      <c r="G13" s="1">
        <v>1</v>
      </c>
      <c r="H13" s="1">
        <v>1</v>
      </c>
      <c r="I13">
        <v>34</v>
      </c>
      <c r="J13" s="1">
        <v>11</v>
      </c>
      <c r="K13" s="1">
        <v>2</v>
      </c>
      <c r="L13">
        <v>73269090</v>
      </c>
      <c r="M13">
        <f t="shared" ref="M13" si="19">IF(N13="ICMS 00 - Tributada Integralmente",1,IF(N13="ICMS 90 - Outras",11,IF(N13="ICMS 60 - Cobrado anteriormente por substituição tributária",9,IF(N13="ICMS 41 - Não tributada",6,IF(N13="ICMS 50 - Suspensão",7,)))))</f>
        <v>0</v>
      </c>
      <c r="N13" s="1" t="str">
        <f t="shared" si="3"/>
        <v>5.102</v>
      </c>
      <c r="O13" s="1" t="str">
        <f t="shared" si="4"/>
        <v>6.102</v>
      </c>
      <c r="P13">
        <f t="shared" si="5"/>
        <v>0</v>
      </c>
      <c r="Q13">
        <f t="shared" si="5"/>
        <v>0</v>
      </c>
      <c r="R13">
        <f t="shared" si="6"/>
        <v>1822</v>
      </c>
      <c r="U13">
        <f t="shared" si="7"/>
        <v>0</v>
      </c>
      <c r="V13">
        <v>109</v>
      </c>
      <c r="W13">
        <f t="shared" si="8"/>
        <v>0</v>
      </c>
      <c r="Y13">
        <f t="shared" si="9"/>
        <v>0</v>
      </c>
      <c r="Z13">
        <f t="shared" si="9"/>
        <v>0</v>
      </c>
    </row>
    <row r="14" spans="1:27" x14ac:dyDescent="0.25">
      <c r="A14" t="s">
        <v>40</v>
      </c>
      <c r="B14">
        <f t="shared" si="0"/>
        <v>0</v>
      </c>
      <c r="C14">
        <v>6</v>
      </c>
      <c r="D14" s="1" t="s">
        <v>6</v>
      </c>
      <c r="E14">
        <f t="shared" si="1"/>
        <v>0</v>
      </c>
      <c r="F14">
        <v>11</v>
      </c>
      <c r="G14" s="1">
        <v>1</v>
      </c>
      <c r="H14" s="1">
        <v>1</v>
      </c>
      <c r="I14">
        <v>34</v>
      </c>
      <c r="J14" s="1">
        <v>11</v>
      </c>
      <c r="K14" s="1">
        <v>2</v>
      </c>
      <c r="L14">
        <v>73121090</v>
      </c>
      <c r="M14">
        <f t="shared" ref="M14" si="20">IF(N14="ICMS 00 - Tributada Integralmente",1,IF(N14="ICMS 90 - Outras",11,IF(N14="ICMS 60 - Cobrado anteriormente por substituição tributária",9,IF(N14="ICMS 41 - Não tributada",6,IF(N14="ICMS 50 - Suspensão",7,)))))</f>
        <v>0</v>
      </c>
      <c r="N14" s="1" t="str">
        <f t="shared" si="3"/>
        <v>5.102</v>
      </c>
      <c r="O14" s="1" t="str">
        <f t="shared" si="4"/>
        <v>6.102</v>
      </c>
      <c r="P14">
        <f t="shared" si="5"/>
        <v>0</v>
      </c>
      <c r="Q14">
        <f t="shared" si="5"/>
        <v>0</v>
      </c>
      <c r="R14">
        <f t="shared" si="6"/>
        <v>1822</v>
      </c>
      <c r="U14">
        <f t="shared" si="7"/>
        <v>0</v>
      </c>
      <c r="V14">
        <v>11</v>
      </c>
      <c r="W14">
        <f t="shared" si="8"/>
        <v>0</v>
      </c>
      <c r="Y14">
        <f t="shared" si="9"/>
        <v>0</v>
      </c>
      <c r="Z14">
        <f t="shared" si="9"/>
        <v>0</v>
      </c>
    </row>
    <row r="15" spans="1:27" x14ac:dyDescent="0.25">
      <c r="A15" t="s">
        <v>41</v>
      </c>
      <c r="B15">
        <f t="shared" si="0"/>
        <v>0</v>
      </c>
      <c r="C15" t="s">
        <v>793</v>
      </c>
      <c r="D15" s="1" t="s">
        <v>6</v>
      </c>
      <c r="E15">
        <f t="shared" si="1"/>
        <v>0</v>
      </c>
      <c r="F15">
        <v>11</v>
      </c>
      <c r="G15" s="1">
        <v>1</v>
      </c>
      <c r="H15" s="1">
        <v>1</v>
      </c>
      <c r="I15">
        <v>34</v>
      </c>
      <c r="J15" s="1">
        <v>11</v>
      </c>
      <c r="K15" s="1">
        <v>2</v>
      </c>
      <c r="L15">
        <v>73269090</v>
      </c>
      <c r="M15">
        <f t="shared" ref="M15" si="21">IF(N15="ICMS 00 - Tributada Integralmente",1,IF(N15="ICMS 90 - Outras",11,IF(N15="ICMS 60 - Cobrado anteriormente por substituição tributária",9,IF(N15="ICMS 41 - Não tributada",6,IF(N15="ICMS 50 - Suspensão",7,)))))</f>
        <v>0</v>
      </c>
      <c r="N15" s="1" t="str">
        <f t="shared" si="3"/>
        <v>5.102</v>
      </c>
      <c r="O15" s="1" t="str">
        <f t="shared" si="4"/>
        <v>6.102</v>
      </c>
      <c r="P15">
        <f t="shared" si="5"/>
        <v>0</v>
      </c>
      <c r="Q15">
        <f t="shared" si="5"/>
        <v>0</v>
      </c>
      <c r="R15">
        <f t="shared" si="6"/>
        <v>1822</v>
      </c>
      <c r="U15">
        <f t="shared" si="7"/>
        <v>0</v>
      </c>
      <c r="V15">
        <v>110</v>
      </c>
      <c r="W15">
        <f t="shared" si="8"/>
        <v>0</v>
      </c>
      <c r="Y15">
        <f t="shared" si="9"/>
        <v>0</v>
      </c>
      <c r="Z15">
        <f t="shared" si="9"/>
        <v>0</v>
      </c>
    </row>
    <row r="16" spans="1:27" x14ac:dyDescent="0.25">
      <c r="A16" t="s">
        <v>42</v>
      </c>
      <c r="B16">
        <f t="shared" si="0"/>
        <v>0</v>
      </c>
      <c r="C16" t="s">
        <v>794</v>
      </c>
      <c r="D16" s="1" t="s">
        <v>6</v>
      </c>
      <c r="E16">
        <f t="shared" si="1"/>
        <v>0</v>
      </c>
      <c r="F16">
        <v>11</v>
      </c>
      <c r="G16" s="1">
        <v>1</v>
      </c>
      <c r="H16" s="1">
        <v>1</v>
      </c>
      <c r="I16">
        <v>34</v>
      </c>
      <c r="J16" s="1">
        <v>11</v>
      </c>
      <c r="K16" s="1">
        <v>2</v>
      </c>
      <c r="L16">
        <v>73121090</v>
      </c>
      <c r="M16">
        <f t="shared" ref="M16" si="22">IF(N16="ICMS 00 - Tributada Integralmente",1,IF(N16="ICMS 90 - Outras",11,IF(N16="ICMS 60 - Cobrado anteriormente por substituição tributária",9,IF(N16="ICMS 41 - Não tributada",6,IF(N16="ICMS 50 - Suspensão",7,)))))</f>
        <v>0</v>
      </c>
      <c r="N16" s="1" t="str">
        <f t="shared" si="3"/>
        <v>5.102</v>
      </c>
      <c r="O16" s="1" t="str">
        <f t="shared" si="4"/>
        <v>6.102</v>
      </c>
      <c r="P16">
        <f t="shared" si="5"/>
        <v>0</v>
      </c>
      <c r="Q16">
        <f t="shared" si="5"/>
        <v>0</v>
      </c>
      <c r="R16">
        <f t="shared" si="6"/>
        <v>1822</v>
      </c>
      <c r="U16">
        <f t="shared" si="7"/>
        <v>0</v>
      </c>
      <c r="V16">
        <v>111</v>
      </c>
      <c r="W16">
        <f t="shared" si="8"/>
        <v>0</v>
      </c>
      <c r="Y16">
        <f t="shared" si="9"/>
        <v>0</v>
      </c>
      <c r="Z16">
        <f t="shared" si="9"/>
        <v>0</v>
      </c>
    </row>
    <row r="17" spans="1:26" x14ac:dyDescent="0.25">
      <c r="A17" t="s">
        <v>43</v>
      </c>
      <c r="B17">
        <f t="shared" si="0"/>
        <v>0</v>
      </c>
      <c r="C17" t="s">
        <v>795</v>
      </c>
      <c r="D17" s="1" t="s">
        <v>6</v>
      </c>
      <c r="E17">
        <f t="shared" si="1"/>
        <v>0</v>
      </c>
      <c r="F17">
        <v>11</v>
      </c>
      <c r="G17" s="1">
        <v>1</v>
      </c>
      <c r="H17" s="1">
        <v>1</v>
      </c>
      <c r="I17">
        <v>34</v>
      </c>
      <c r="J17" s="1">
        <v>11</v>
      </c>
      <c r="K17" s="1">
        <v>2</v>
      </c>
      <c r="L17">
        <v>73121090</v>
      </c>
      <c r="M17">
        <f t="shared" ref="M17" si="23">IF(N17="ICMS 00 - Tributada Integralmente",1,IF(N17="ICMS 90 - Outras",11,IF(N17="ICMS 60 - Cobrado anteriormente por substituição tributária",9,IF(N17="ICMS 41 - Não tributada",6,IF(N17="ICMS 50 - Suspensão",7,)))))</f>
        <v>0</v>
      </c>
      <c r="N17" s="1" t="str">
        <f t="shared" si="3"/>
        <v>5.102</v>
      </c>
      <c r="O17" s="1" t="str">
        <f t="shared" si="4"/>
        <v>6.102</v>
      </c>
      <c r="P17">
        <f t="shared" si="5"/>
        <v>0</v>
      </c>
      <c r="Q17">
        <f t="shared" si="5"/>
        <v>0</v>
      </c>
      <c r="R17">
        <f t="shared" si="6"/>
        <v>1822</v>
      </c>
      <c r="U17">
        <f t="shared" si="7"/>
        <v>0</v>
      </c>
      <c r="V17">
        <v>112</v>
      </c>
      <c r="W17">
        <f t="shared" si="8"/>
        <v>0</v>
      </c>
      <c r="Y17">
        <f t="shared" si="9"/>
        <v>0</v>
      </c>
      <c r="Z17">
        <f t="shared" si="9"/>
        <v>0</v>
      </c>
    </row>
    <row r="18" spans="1:26" x14ac:dyDescent="0.25">
      <c r="A18" t="s">
        <v>44</v>
      </c>
      <c r="B18">
        <f t="shared" si="0"/>
        <v>0</v>
      </c>
      <c r="C18" t="s">
        <v>789</v>
      </c>
      <c r="D18" s="1" t="s">
        <v>6</v>
      </c>
      <c r="E18">
        <f t="shared" si="1"/>
        <v>0</v>
      </c>
      <c r="F18">
        <v>11</v>
      </c>
      <c r="G18" s="1">
        <v>1</v>
      </c>
      <c r="H18" s="1">
        <v>1</v>
      </c>
      <c r="I18">
        <v>34</v>
      </c>
      <c r="J18" s="1">
        <v>11</v>
      </c>
      <c r="K18" s="1">
        <v>2</v>
      </c>
      <c r="L18">
        <v>73121090</v>
      </c>
      <c r="M18">
        <f t="shared" ref="M18" si="24">IF(N18="ICMS 00 - Tributada Integralmente",1,IF(N18="ICMS 90 - Outras",11,IF(N18="ICMS 60 - Cobrado anteriormente por substituição tributária",9,IF(N18="ICMS 41 - Não tributada",6,IF(N18="ICMS 50 - Suspensão",7,)))))</f>
        <v>0</v>
      </c>
      <c r="N18" s="1" t="str">
        <f t="shared" si="3"/>
        <v>5.102</v>
      </c>
      <c r="O18" s="1" t="str">
        <f t="shared" si="4"/>
        <v>6.102</v>
      </c>
      <c r="P18">
        <f t="shared" si="5"/>
        <v>0</v>
      </c>
      <c r="Q18">
        <f t="shared" si="5"/>
        <v>0</v>
      </c>
      <c r="R18">
        <f t="shared" si="6"/>
        <v>1822</v>
      </c>
      <c r="U18">
        <f t="shared" si="7"/>
        <v>0</v>
      </c>
      <c r="V18">
        <v>113</v>
      </c>
      <c r="W18">
        <f t="shared" si="8"/>
        <v>0</v>
      </c>
      <c r="Y18">
        <f t="shared" si="9"/>
        <v>0</v>
      </c>
      <c r="Z18">
        <f t="shared" si="9"/>
        <v>0</v>
      </c>
    </row>
    <row r="19" spans="1:26" x14ac:dyDescent="0.25">
      <c r="A19" t="s">
        <v>45</v>
      </c>
      <c r="B19">
        <f t="shared" si="0"/>
        <v>0</v>
      </c>
      <c r="C19" t="s">
        <v>796</v>
      </c>
      <c r="D19" s="1" t="s">
        <v>6</v>
      </c>
      <c r="E19">
        <f t="shared" si="1"/>
        <v>0</v>
      </c>
      <c r="F19">
        <v>11</v>
      </c>
      <c r="G19" s="1">
        <v>1</v>
      </c>
      <c r="H19" s="1">
        <v>1</v>
      </c>
      <c r="I19">
        <v>34</v>
      </c>
      <c r="J19" s="1">
        <v>11</v>
      </c>
      <c r="K19" s="1">
        <v>2</v>
      </c>
      <c r="L19">
        <v>73262000</v>
      </c>
      <c r="M19">
        <f t="shared" ref="M19" si="25">IF(N19="ICMS 00 - Tributada Integralmente",1,IF(N19="ICMS 90 - Outras",11,IF(N19="ICMS 60 - Cobrado anteriormente por substituição tributária",9,IF(N19="ICMS 41 - Não tributada",6,IF(N19="ICMS 50 - Suspensão",7,)))))</f>
        <v>0</v>
      </c>
      <c r="N19" s="1" t="str">
        <f t="shared" si="3"/>
        <v>5.102</v>
      </c>
      <c r="O19" s="1" t="str">
        <f t="shared" si="4"/>
        <v>6.102</v>
      </c>
      <c r="P19">
        <f t="shared" si="5"/>
        <v>0</v>
      </c>
      <c r="Q19">
        <f t="shared" si="5"/>
        <v>0</v>
      </c>
      <c r="R19">
        <f t="shared" si="6"/>
        <v>1822</v>
      </c>
      <c r="U19">
        <f t="shared" si="7"/>
        <v>0</v>
      </c>
      <c r="V19">
        <v>114</v>
      </c>
      <c r="W19">
        <f t="shared" si="8"/>
        <v>0</v>
      </c>
      <c r="Y19">
        <f t="shared" si="9"/>
        <v>0</v>
      </c>
      <c r="Z19">
        <f t="shared" si="9"/>
        <v>0</v>
      </c>
    </row>
    <row r="20" spans="1:26" x14ac:dyDescent="0.25">
      <c r="A20" t="s">
        <v>46</v>
      </c>
      <c r="B20">
        <f t="shared" si="0"/>
        <v>0</v>
      </c>
      <c r="C20" t="s">
        <v>797</v>
      </c>
      <c r="D20" s="1" t="s">
        <v>6</v>
      </c>
      <c r="E20">
        <f t="shared" si="1"/>
        <v>0</v>
      </c>
      <c r="F20">
        <v>11</v>
      </c>
      <c r="G20" s="1">
        <v>1</v>
      </c>
      <c r="H20" s="1">
        <v>1</v>
      </c>
      <c r="I20">
        <v>34</v>
      </c>
      <c r="J20" s="1">
        <v>11</v>
      </c>
      <c r="K20" s="1">
        <v>2</v>
      </c>
      <c r="L20">
        <v>73121090</v>
      </c>
      <c r="M20">
        <f t="shared" ref="M20" si="26">IF(N20="ICMS 00 - Tributada Integralmente",1,IF(N20="ICMS 90 - Outras",11,IF(N20="ICMS 60 - Cobrado anteriormente por substituição tributária",9,IF(N20="ICMS 41 - Não tributada",6,IF(N20="ICMS 50 - Suspensão",7,)))))</f>
        <v>0</v>
      </c>
      <c r="N20" s="1" t="str">
        <f t="shared" si="3"/>
        <v>5.102</v>
      </c>
      <c r="O20" s="1" t="str">
        <f t="shared" si="4"/>
        <v>6.102</v>
      </c>
      <c r="P20">
        <f t="shared" si="5"/>
        <v>0</v>
      </c>
      <c r="Q20">
        <f t="shared" si="5"/>
        <v>0</v>
      </c>
      <c r="R20">
        <f t="shared" si="6"/>
        <v>1822</v>
      </c>
      <c r="U20">
        <f t="shared" si="7"/>
        <v>0</v>
      </c>
      <c r="V20">
        <v>115</v>
      </c>
      <c r="W20">
        <f t="shared" si="8"/>
        <v>0</v>
      </c>
      <c r="Y20">
        <f t="shared" si="9"/>
        <v>0</v>
      </c>
      <c r="Z20">
        <f t="shared" si="9"/>
        <v>0</v>
      </c>
    </row>
    <row r="21" spans="1:26" x14ac:dyDescent="0.25">
      <c r="A21" t="s">
        <v>47</v>
      </c>
      <c r="B21">
        <f t="shared" si="0"/>
        <v>0</v>
      </c>
      <c r="C21" t="s">
        <v>798</v>
      </c>
      <c r="D21" s="1" t="s">
        <v>6</v>
      </c>
      <c r="E21">
        <f t="shared" si="1"/>
        <v>0</v>
      </c>
      <c r="F21">
        <v>5</v>
      </c>
      <c r="G21" s="1">
        <v>1</v>
      </c>
      <c r="H21" s="1">
        <v>1</v>
      </c>
      <c r="I21">
        <v>34</v>
      </c>
      <c r="J21" s="1">
        <v>11</v>
      </c>
      <c r="K21" s="1">
        <v>8</v>
      </c>
      <c r="L21">
        <v>73121090</v>
      </c>
      <c r="M21">
        <f t="shared" ref="M21" si="27">IF(N21="ICMS 00 - Tributada Integralmente",1,IF(N21="ICMS 90 - Outras",11,IF(N21="ICMS 60 - Cobrado anteriormente por substituição tributária",9,IF(N21="ICMS 41 - Não tributada",6,IF(N21="ICMS 50 - Suspensão",7,)))))</f>
        <v>0</v>
      </c>
      <c r="N21" s="1" t="str">
        <f t="shared" si="3"/>
        <v>5.102</v>
      </c>
      <c r="O21" s="1" t="str">
        <f t="shared" si="4"/>
        <v>6.102</v>
      </c>
      <c r="P21">
        <f t="shared" si="5"/>
        <v>0</v>
      </c>
      <c r="Q21">
        <f t="shared" si="5"/>
        <v>0</v>
      </c>
      <c r="R21">
        <f t="shared" si="6"/>
        <v>1822</v>
      </c>
      <c r="U21">
        <f t="shared" si="7"/>
        <v>0</v>
      </c>
      <c r="V21">
        <v>116</v>
      </c>
      <c r="W21">
        <f t="shared" si="8"/>
        <v>0</v>
      </c>
      <c r="Y21">
        <f t="shared" si="9"/>
        <v>0</v>
      </c>
      <c r="Z21">
        <f t="shared" si="9"/>
        <v>0</v>
      </c>
    </row>
    <row r="22" spans="1:26" x14ac:dyDescent="0.25">
      <c r="A22" t="s">
        <v>48</v>
      </c>
      <c r="B22">
        <f t="shared" si="0"/>
        <v>0</v>
      </c>
      <c r="C22" t="s">
        <v>799</v>
      </c>
      <c r="D22" s="1" t="s">
        <v>6</v>
      </c>
      <c r="E22">
        <f t="shared" si="1"/>
        <v>0</v>
      </c>
      <c r="F22">
        <v>11</v>
      </c>
      <c r="G22" s="1">
        <v>1</v>
      </c>
      <c r="H22" s="1">
        <v>1</v>
      </c>
      <c r="I22">
        <v>34</v>
      </c>
      <c r="J22" s="1">
        <v>11</v>
      </c>
      <c r="K22" s="1">
        <v>2</v>
      </c>
      <c r="L22">
        <v>73121090</v>
      </c>
      <c r="M22">
        <f t="shared" ref="M22" si="28">IF(N22="ICMS 00 - Tributada Integralmente",1,IF(N22="ICMS 90 - Outras",11,IF(N22="ICMS 60 - Cobrado anteriormente por substituição tributária",9,IF(N22="ICMS 41 - Não tributada",6,IF(N22="ICMS 50 - Suspensão",7,)))))</f>
        <v>0</v>
      </c>
      <c r="N22" s="1" t="str">
        <f t="shared" si="3"/>
        <v>5.102</v>
      </c>
      <c r="O22" s="1" t="str">
        <f t="shared" si="4"/>
        <v>6.102</v>
      </c>
      <c r="P22">
        <f t="shared" si="5"/>
        <v>0</v>
      </c>
      <c r="Q22">
        <f t="shared" si="5"/>
        <v>0</v>
      </c>
      <c r="R22">
        <f t="shared" si="6"/>
        <v>1822</v>
      </c>
      <c r="U22">
        <f t="shared" si="7"/>
        <v>0</v>
      </c>
      <c r="V22">
        <v>117</v>
      </c>
      <c r="W22">
        <f t="shared" si="8"/>
        <v>0</v>
      </c>
      <c r="Y22">
        <f t="shared" si="9"/>
        <v>0</v>
      </c>
      <c r="Z22">
        <f t="shared" si="9"/>
        <v>0</v>
      </c>
    </row>
    <row r="23" spans="1:26" x14ac:dyDescent="0.25">
      <c r="A23" t="s">
        <v>49</v>
      </c>
      <c r="B23">
        <f t="shared" si="0"/>
        <v>0</v>
      </c>
      <c r="C23">
        <v>0</v>
      </c>
      <c r="D23" s="1" t="s">
        <v>6</v>
      </c>
      <c r="E23">
        <f t="shared" si="1"/>
        <v>0</v>
      </c>
      <c r="F23">
        <v>11</v>
      </c>
      <c r="G23" s="1">
        <v>1</v>
      </c>
      <c r="H23" s="1">
        <v>1</v>
      </c>
      <c r="I23">
        <v>34</v>
      </c>
      <c r="J23" s="1">
        <v>11</v>
      </c>
      <c r="K23" s="1">
        <v>2</v>
      </c>
      <c r="L23">
        <v>73121090</v>
      </c>
      <c r="M23">
        <f t="shared" ref="M23" si="29">IF(N23="ICMS 00 - Tributada Integralmente",1,IF(N23="ICMS 90 - Outras",11,IF(N23="ICMS 60 - Cobrado anteriormente por substituição tributária",9,IF(N23="ICMS 41 - Não tributada",6,IF(N23="ICMS 50 - Suspensão",7,)))))</f>
        <v>0</v>
      </c>
      <c r="N23" s="1" t="str">
        <f t="shared" si="3"/>
        <v>5.102</v>
      </c>
      <c r="O23" s="1" t="str">
        <f t="shared" si="4"/>
        <v>6.102</v>
      </c>
      <c r="P23">
        <f t="shared" si="5"/>
        <v>0</v>
      </c>
      <c r="Q23">
        <f t="shared" si="5"/>
        <v>0</v>
      </c>
      <c r="R23">
        <f t="shared" si="6"/>
        <v>1822</v>
      </c>
      <c r="U23">
        <f t="shared" si="7"/>
        <v>0</v>
      </c>
      <c r="V23">
        <v>118</v>
      </c>
      <c r="W23">
        <f t="shared" si="8"/>
        <v>0</v>
      </c>
      <c r="Y23">
        <f t="shared" si="9"/>
        <v>0</v>
      </c>
      <c r="Z23">
        <f t="shared" si="9"/>
        <v>0</v>
      </c>
    </row>
    <row r="24" spans="1:26" x14ac:dyDescent="0.25">
      <c r="A24" t="s">
        <v>50</v>
      </c>
      <c r="B24">
        <f t="shared" si="0"/>
        <v>0</v>
      </c>
      <c r="C24" t="s">
        <v>800</v>
      </c>
      <c r="D24" s="1" t="s">
        <v>6</v>
      </c>
      <c r="E24">
        <f t="shared" si="1"/>
        <v>0</v>
      </c>
      <c r="F24">
        <v>1</v>
      </c>
      <c r="G24" s="1">
        <v>1</v>
      </c>
      <c r="H24" s="1">
        <v>1</v>
      </c>
      <c r="I24">
        <v>34</v>
      </c>
      <c r="J24" s="1">
        <v>11</v>
      </c>
      <c r="K24" s="1">
        <v>2</v>
      </c>
      <c r="L24">
        <v>73269090</v>
      </c>
      <c r="M24">
        <f t="shared" ref="M24" si="30">IF(N24="ICMS 00 - Tributada Integralmente",1,IF(N24="ICMS 90 - Outras",11,IF(N24="ICMS 60 - Cobrado anteriormente por substituição tributária",9,IF(N24="ICMS 41 - Não tributada",6,IF(N24="ICMS 50 - Suspensão",7,)))))</f>
        <v>0</v>
      </c>
      <c r="N24" s="1" t="str">
        <f t="shared" si="3"/>
        <v>5.102</v>
      </c>
      <c r="O24" s="1" t="str">
        <f t="shared" si="4"/>
        <v>6.102</v>
      </c>
      <c r="P24">
        <f t="shared" si="5"/>
        <v>0</v>
      </c>
      <c r="Q24">
        <f t="shared" si="5"/>
        <v>0</v>
      </c>
      <c r="R24">
        <f t="shared" si="6"/>
        <v>1822</v>
      </c>
      <c r="U24">
        <f t="shared" si="7"/>
        <v>0</v>
      </c>
      <c r="V24">
        <v>119</v>
      </c>
      <c r="W24">
        <f t="shared" si="8"/>
        <v>0</v>
      </c>
      <c r="Y24">
        <f t="shared" si="9"/>
        <v>0</v>
      </c>
      <c r="Z24">
        <f t="shared" si="9"/>
        <v>0</v>
      </c>
    </row>
    <row r="25" spans="1:26" x14ac:dyDescent="0.25">
      <c r="A25" t="s">
        <v>51</v>
      </c>
      <c r="B25">
        <f t="shared" si="0"/>
        <v>0</v>
      </c>
      <c r="C25" t="s">
        <v>801</v>
      </c>
      <c r="D25" s="1" t="s">
        <v>6</v>
      </c>
      <c r="E25">
        <f t="shared" si="1"/>
        <v>0</v>
      </c>
      <c r="F25">
        <v>11</v>
      </c>
      <c r="G25" s="1">
        <v>1</v>
      </c>
      <c r="H25" s="1">
        <v>1</v>
      </c>
      <c r="I25">
        <v>34</v>
      </c>
      <c r="J25" s="1">
        <v>11</v>
      </c>
      <c r="K25" s="1">
        <v>2</v>
      </c>
      <c r="L25">
        <v>73121090</v>
      </c>
      <c r="M25">
        <f t="shared" ref="M25" si="31">IF(N25="ICMS 00 - Tributada Integralmente",1,IF(N25="ICMS 90 - Outras",11,IF(N25="ICMS 60 - Cobrado anteriormente por substituição tributária",9,IF(N25="ICMS 41 - Não tributada",6,IF(N25="ICMS 50 - Suspensão",7,)))))</f>
        <v>0</v>
      </c>
      <c r="N25" s="1" t="str">
        <f t="shared" si="3"/>
        <v>5.102</v>
      </c>
      <c r="O25" s="1" t="str">
        <f t="shared" si="4"/>
        <v>6.102</v>
      </c>
      <c r="P25">
        <f t="shared" si="5"/>
        <v>0</v>
      </c>
      <c r="Q25">
        <f t="shared" si="5"/>
        <v>0</v>
      </c>
      <c r="R25">
        <f t="shared" si="6"/>
        <v>1822</v>
      </c>
      <c r="U25">
        <f t="shared" si="7"/>
        <v>0</v>
      </c>
      <c r="V25">
        <v>12</v>
      </c>
      <c r="W25">
        <f t="shared" si="8"/>
        <v>0</v>
      </c>
      <c r="Y25">
        <f t="shared" si="9"/>
        <v>0</v>
      </c>
      <c r="Z25">
        <f t="shared" si="9"/>
        <v>0</v>
      </c>
    </row>
    <row r="26" spans="1:26" x14ac:dyDescent="0.25">
      <c r="A26" t="s">
        <v>52</v>
      </c>
      <c r="B26">
        <f t="shared" si="0"/>
        <v>0</v>
      </c>
      <c r="C26" t="s">
        <v>802</v>
      </c>
      <c r="D26" s="1" t="s">
        <v>6</v>
      </c>
      <c r="E26">
        <f t="shared" si="1"/>
        <v>0</v>
      </c>
      <c r="F26">
        <v>11</v>
      </c>
      <c r="G26" s="1">
        <v>1</v>
      </c>
      <c r="H26" s="1">
        <v>1</v>
      </c>
      <c r="I26">
        <v>34</v>
      </c>
      <c r="J26" s="1">
        <v>11</v>
      </c>
      <c r="K26" s="1">
        <v>2</v>
      </c>
      <c r="L26">
        <v>73269090</v>
      </c>
      <c r="M26">
        <f t="shared" ref="M26" si="32">IF(N26="ICMS 00 - Tributada Integralmente",1,IF(N26="ICMS 90 - Outras",11,IF(N26="ICMS 60 - Cobrado anteriormente por substituição tributária",9,IF(N26="ICMS 41 - Não tributada",6,IF(N26="ICMS 50 - Suspensão",7,)))))</f>
        <v>0</v>
      </c>
      <c r="N26" s="1" t="str">
        <f t="shared" si="3"/>
        <v>5.102</v>
      </c>
      <c r="O26" s="1" t="str">
        <f t="shared" si="4"/>
        <v>6.102</v>
      </c>
      <c r="P26">
        <f t="shared" si="5"/>
        <v>0</v>
      </c>
      <c r="Q26">
        <f t="shared" si="5"/>
        <v>0</v>
      </c>
      <c r="R26">
        <f t="shared" si="6"/>
        <v>1822</v>
      </c>
      <c r="U26">
        <f t="shared" si="7"/>
        <v>0</v>
      </c>
      <c r="V26">
        <v>120</v>
      </c>
      <c r="W26">
        <f t="shared" si="8"/>
        <v>0</v>
      </c>
      <c r="Y26">
        <f t="shared" si="9"/>
        <v>0</v>
      </c>
      <c r="Z26">
        <f t="shared" si="9"/>
        <v>0</v>
      </c>
    </row>
    <row r="27" spans="1:26" x14ac:dyDescent="0.25">
      <c r="A27" t="s">
        <v>53</v>
      </c>
      <c r="B27">
        <f t="shared" si="0"/>
        <v>0</v>
      </c>
      <c r="C27" t="s">
        <v>803</v>
      </c>
      <c r="D27" s="1" t="s">
        <v>6</v>
      </c>
      <c r="E27">
        <f t="shared" si="1"/>
        <v>0</v>
      </c>
      <c r="F27">
        <v>1</v>
      </c>
      <c r="G27" s="1">
        <v>1</v>
      </c>
      <c r="H27" s="1">
        <v>1</v>
      </c>
      <c r="I27">
        <v>34</v>
      </c>
      <c r="J27" s="1">
        <v>11</v>
      </c>
      <c r="K27" s="1">
        <v>2</v>
      </c>
      <c r="L27">
        <v>73269090</v>
      </c>
      <c r="M27">
        <f t="shared" ref="M27" si="33">IF(N27="ICMS 00 - Tributada Integralmente",1,IF(N27="ICMS 90 - Outras",11,IF(N27="ICMS 60 - Cobrado anteriormente por substituição tributária",9,IF(N27="ICMS 41 - Não tributada",6,IF(N27="ICMS 50 - Suspensão",7,)))))</f>
        <v>0</v>
      </c>
      <c r="N27" s="1" t="str">
        <f t="shared" si="3"/>
        <v>5.102</v>
      </c>
      <c r="O27" s="1" t="str">
        <f t="shared" si="4"/>
        <v>6.102</v>
      </c>
      <c r="P27">
        <f t="shared" si="5"/>
        <v>0</v>
      </c>
      <c r="Q27">
        <f t="shared" si="5"/>
        <v>0</v>
      </c>
      <c r="R27">
        <f t="shared" si="6"/>
        <v>1822</v>
      </c>
      <c r="U27">
        <f t="shared" si="7"/>
        <v>0</v>
      </c>
      <c r="V27">
        <v>121</v>
      </c>
      <c r="W27">
        <f t="shared" si="8"/>
        <v>0</v>
      </c>
      <c r="Y27">
        <f t="shared" si="9"/>
        <v>0</v>
      </c>
      <c r="Z27">
        <f t="shared" si="9"/>
        <v>0</v>
      </c>
    </row>
    <row r="28" spans="1:26" x14ac:dyDescent="0.25">
      <c r="A28" t="s">
        <v>54</v>
      </c>
      <c r="B28">
        <f t="shared" si="0"/>
        <v>0</v>
      </c>
      <c r="C28" t="s">
        <v>804</v>
      </c>
      <c r="D28" s="1" t="s">
        <v>6</v>
      </c>
      <c r="E28">
        <f t="shared" si="1"/>
        <v>0</v>
      </c>
      <c r="F28">
        <v>1</v>
      </c>
      <c r="G28" s="1">
        <v>1</v>
      </c>
      <c r="H28" s="1">
        <v>1</v>
      </c>
      <c r="I28">
        <v>34</v>
      </c>
      <c r="J28" s="1">
        <v>11</v>
      </c>
      <c r="K28" s="1">
        <v>2</v>
      </c>
      <c r="L28">
        <v>73269090</v>
      </c>
      <c r="M28">
        <f t="shared" ref="M28" si="34">IF(N28="ICMS 00 - Tributada Integralmente",1,IF(N28="ICMS 90 - Outras",11,IF(N28="ICMS 60 - Cobrado anteriormente por substituição tributária",9,IF(N28="ICMS 41 - Não tributada",6,IF(N28="ICMS 50 - Suspensão",7,)))))</f>
        <v>0</v>
      </c>
      <c r="N28" s="1" t="str">
        <f t="shared" si="3"/>
        <v>5.102</v>
      </c>
      <c r="O28" s="1" t="str">
        <f t="shared" si="4"/>
        <v>6.102</v>
      </c>
      <c r="P28">
        <f t="shared" si="5"/>
        <v>0</v>
      </c>
      <c r="Q28">
        <f t="shared" si="5"/>
        <v>0</v>
      </c>
      <c r="R28">
        <f t="shared" si="6"/>
        <v>1822</v>
      </c>
      <c r="U28">
        <f t="shared" si="7"/>
        <v>0</v>
      </c>
      <c r="V28">
        <v>122</v>
      </c>
      <c r="W28">
        <f t="shared" si="8"/>
        <v>0</v>
      </c>
      <c r="Y28">
        <f t="shared" si="9"/>
        <v>0</v>
      </c>
      <c r="Z28">
        <f t="shared" si="9"/>
        <v>0</v>
      </c>
    </row>
    <row r="29" spans="1:26" x14ac:dyDescent="0.25">
      <c r="A29" t="s">
        <v>55</v>
      </c>
      <c r="B29">
        <f t="shared" si="0"/>
        <v>0</v>
      </c>
      <c r="C29" t="s">
        <v>805</v>
      </c>
      <c r="D29" s="1" t="s">
        <v>6</v>
      </c>
      <c r="E29">
        <f t="shared" si="1"/>
        <v>0</v>
      </c>
      <c r="F29">
        <v>11</v>
      </c>
      <c r="G29" s="1">
        <v>1</v>
      </c>
      <c r="H29" s="1">
        <v>1</v>
      </c>
      <c r="I29">
        <v>34</v>
      </c>
      <c r="J29" s="1">
        <v>11</v>
      </c>
      <c r="K29" s="1">
        <v>2</v>
      </c>
      <c r="L29">
        <v>73269090</v>
      </c>
      <c r="M29">
        <f t="shared" ref="M29" si="35">IF(N29="ICMS 00 - Tributada Integralmente",1,IF(N29="ICMS 90 - Outras",11,IF(N29="ICMS 60 - Cobrado anteriormente por substituição tributária",9,IF(N29="ICMS 41 - Não tributada",6,IF(N29="ICMS 50 - Suspensão",7,)))))</f>
        <v>0</v>
      </c>
      <c r="N29" s="1" t="str">
        <f t="shared" si="3"/>
        <v>5.102</v>
      </c>
      <c r="O29" s="1" t="str">
        <f t="shared" si="4"/>
        <v>6.102</v>
      </c>
      <c r="P29">
        <f t="shared" si="5"/>
        <v>0</v>
      </c>
      <c r="Q29">
        <f t="shared" si="5"/>
        <v>0</v>
      </c>
      <c r="R29">
        <f t="shared" si="6"/>
        <v>1822</v>
      </c>
      <c r="U29">
        <f t="shared" si="7"/>
        <v>0</v>
      </c>
      <c r="V29">
        <v>123</v>
      </c>
      <c r="W29">
        <f t="shared" si="8"/>
        <v>0</v>
      </c>
      <c r="Y29">
        <f t="shared" si="9"/>
        <v>0</v>
      </c>
      <c r="Z29">
        <f t="shared" si="9"/>
        <v>0</v>
      </c>
    </row>
    <row r="30" spans="1:26" x14ac:dyDescent="0.25">
      <c r="A30" t="s">
        <v>56</v>
      </c>
      <c r="B30">
        <f t="shared" si="0"/>
        <v>0</v>
      </c>
      <c r="C30" t="s">
        <v>806</v>
      </c>
      <c r="D30" s="1" t="s">
        <v>6</v>
      </c>
      <c r="E30">
        <f t="shared" si="1"/>
        <v>0</v>
      </c>
      <c r="F30">
        <v>1</v>
      </c>
      <c r="G30" s="1">
        <v>1</v>
      </c>
      <c r="H30" s="1">
        <v>1</v>
      </c>
      <c r="I30">
        <v>34</v>
      </c>
      <c r="J30" s="1">
        <v>11</v>
      </c>
      <c r="K30" s="1">
        <v>2</v>
      </c>
      <c r="L30">
        <v>73269090</v>
      </c>
      <c r="M30">
        <f t="shared" ref="M30" si="36">IF(N30="ICMS 00 - Tributada Integralmente",1,IF(N30="ICMS 90 - Outras",11,IF(N30="ICMS 60 - Cobrado anteriormente por substituição tributária",9,IF(N30="ICMS 41 - Não tributada",6,IF(N30="ICMS 50 - Suspensão",7,)))))</f>
        <v>0</v>
      </c>
      <c r="N30" s="1" t="str">
        <f t="shared" si="3"/>
        <v>5.102</v>
      </c>
      <c r="O30" s="1" t="str">
        <f t="shared" si="4"/>
        <v>6.102</v>
      </c>
      <c r="P30">
        <f t="shared" si="5"/>
        <v>0</v>
      </c>
      <c r="Q30">
        <f t="shared" si="5"/>
        <v>0</v>
      </c>
      <c r="R30">
        <f t="shared" si="6"/>
        <v>1822</v>
      </c>
      <c r="U30">
        <f t="shared" si="7"/>
        <v>0</v>
      </c>
      <c r="V30">
        <v>124</v>
      </c>
      <c r="W30">
        <f t="shared" si="8"/>
        <v>0</v>
      </c>
      <c r="Y30">
        <f t="shared" si="9"/>
        <v>0</v>
      </c>
      <c r="Z30">
        <f t="shared" si="9"/>
        <v>0</v>
      </c>
    </row>
    <row r="31" spans="1:26" x14ac:dyDescent="0.25">
      <c r="A31" t="s">
        <v>57</v>
      </c>
      <c r="B31">
        <f t="shared" si="0"/>
        <v>0</v>
      </c>
      <c r="C31" t="s">
        <v>807</v>
      </c>
      <c r="D31" s="1" t="s">
        <v>6</v>
      </c>
      <c r="E31">
        <f t="shared" si="1"/>
        <v>0</v>
      </c>
      <c r="F31">
        <v>1</v>
      </c>
      <c r="G31" s="1">
        <v>1</v>
      </c>
      <c r="H31" s="1">
        <v>1</v>
      </c>
      <c r="I31">
        <v>34</v>
      </c>
      <c r="J31" s="1">
        <v>11</v>
      </c>
      <c r="K31" s="1">
        <v>2</v>
      </c>
      <c r="L31">
        <v>73269090</v>
      </c>
      <c r="M31">
        <f t="shared" ref="M31" si="37">IF(N31="ICMS 00 - Tributada Integralmente",1,IF(N31="ICMS 90 - Outras",11,IF(N31="ICMS 60 - Cobrado anteriormente por substituição tributária",9,IF(N31="ICMS 41 - Não tributada",6,IF(N31="ICMS 50 - Suspensão",7,)))))</f>
        <v>0</v>
      </c>
      <c r="N31" s="1" t="str">
        <f t="shared" si="3"/>
        <v>5.102</v>
      </c>
      <c r="O31" s="1" t="str">
        <f t="shared" si="4"/>
        <v>6.102</v>
      </c>
      <c r="P31">
        <f t="shared" si="5"/>
        <v>0</v>
      </c>
      <c r="Q31">
        <f t="shared" si="5"/>
        <v>0</v>
      </c>
      <c r="R31">
        <f t="shared" si="6"/>
        <v>1822</v>
      </c>
      <c r="U31">
        <f t="shared" si="7"/>
        <v>0</v>
      </c>
      <c r="V31">
        <v>125</v>
      </c>
      <c r="W31">
        <f t="shared" si="8"/>
        <v>0</v>
      </c>
      <c r="Y31">
        <f t="shared" si="9"/>
        <v>0</v>
      </c>
      <c r="Z31">
        <f t="shared" si="9"/>
        <v>0</v>
      </c>
    </row>
    <row r="32" spans="1:26" x14ac:dyDescent="0.25">
      <c r="A32" t="s">
        <v>58</v>
      </c>
      <c r="B32">
        <f t="shared" si="0"/>
        <v>0</v>
      </c>
      <c r="C32" t="s">
        <v>808</v>
      </c>
      <c r="D32" s="1" t="s">
        <v>6</v>
      </c>
      <c r="E32">
        <f t="shared" si="1"/>
        <v>0</v>
      </c>
      <c r="F32">
        <v>1</v>
      </c>
      <c r="G32" s="1">
        <v>1</v>
      </c>
      <c r="H32" s="1">
        <v>1</v>
      </c>
      <c r="I32">
        <v>34</v>
      </c>
      <c r="J32" s="1">
        <v>11</v>
      </c>
      <c r="K32" s="1">
        <v>2</v>
      </c>
      <c r="L32">
        <v>73269090</v>
      </c>
      <c r="M32">
        <f t="shared" ref="M32" si="38">IF(N32="ICMS 00 - Tributada Integralmente",1,IF(N32="ICMS 90 - Outras",11,IF(N32="ICMS 60 - Cobrado anteriormente por substituição tributária",9,IF(N32="ICMS 41 - Não tributada",6,IF(N32="ICMS 50 - Suspensão",7,)))))</f>
        <v>0</v>
      </c>
      <c r="N32" s="1" t="str">
        <f t="shared" si="3"/>
        <v>5.102</v>
      </c>
      <c r="O32" s="1" t="str">
        <f t="shared" si="4"/>
        <v>6.102</v>
      </c>
      <c r="P32">
        <f t="shared" si="5"/>
        <v>0</v>
      </c>
      <c r="Q32">
        <f t="shared" si="5"/>
        <v>0</v>
      </c>
      <c r="R32">
        <f t="shared" si="6"/>
        <v>1822</v>
      </c>
      <c r="U32">
        <f t="shared" si="7"/>
        <v>0</v>
      </c>
      <c r="V32">
        <v>126</v>
      </c>
      <c r="W32">
        <f t="shared" si="8"/>
        <v>0</v>
      </c>
      <c r="Y32">
        <f t="shared" si="9"/>
        <v>0</v>
      </c>
      <c r="Z32">
        <f t="shared" si="9"/>
        <v>0</v>
      </c>
    </row>
    <row r="33" spans="1:26" x14ac:dyDescent="0.25">
      <c r="A33" t="s">
        <v>59</v>
      </c>
      <c r="B33">
        <f t="shared" si="0"/>
        <v>0</v>
      </c>
      <c r="C33" t="s">
        <v>809</v>
      </c>
      <c r="D33" s="1" t="s">
        <v>6</v>
      </c>
      <c r="E33">
        <f t="shared" si="1"/>
        <v>0</v>
      </c>
      <c r="F33">
        <v>1</v>
      </c>
      <c r="G33" s="1">
        <v>1</v>
      </c>
      <c r="H33" s="1">
        <v>1</v>
      </c>
      <c r="I33">
        <v>34</v>
      </c>
      <c r="J33" s="1">
        <v>11</v>
      </c>
      <c r="K33" s="1">
        <v>2</v>
      </c>
      <c r="L33">
        <v>73269090</v>
      </c>
      <c r="M33">
        <f t="shared" ref="M33" si="39">IF(N33="ICMS 00 - Tributada Integralmente",1,IF(N33="ICMS 90 - Outras",11,IF(N33="ICMS 60 - Cobrado anteriormente por substituição tributária",9,IF(N33="ICMS 41 - Não tributada",6,IF(N33="ICMS 50 - Suspensão",7,)))))</f>
        <v>0</v>
      </c>
      <c r="N33" s="1" t="str">
        <f t="shared" si="3"/>
        <v>5.102</v>
      </c>
      <c r="O33" s="1" t="str">
        <f t="shared" si="4"/>
        <v>6.102</v>
      </c>
      <c r="P33">
        <f t="shared" si="5"/>
        <v>0</v>
      </c>
      <c r="Q33">
        <f t="shared" si="5"/>
        <v>0</v>
      </c>
      <c r="R33">
        <f t="shared" si="6"/>
        <v>1822</v>
      </c>
      <c r="U33">
        <f t="shared" si="7"/>
        <v>0</v>
      </c>
      <c r="V33">
        <v>127</v>
      </c>
      <c r="W33">
        <f t="shared" si="8"/>
        <v>0</v>
      </c>
      <c r="Y33">
        <f t="shared" si="9"/>
        <v>0</v>
      </c>
      <c r="Z33">
        <f t="shared" si="9"/>
        <v>0</v>
      </c>
    </row>
    <row r="34" spans="1:26" x14ac:dyDescent="0.25">
      <c r="A34" t="s">
        <v>60</v>
      </c>
      <c r="B34">
        <f t="shared" si="0"/>
        <v>0</v>
      </c>
      <c r="C34" t="s">
        <v>810</v>
      </c>
      <c r="D34" s="1" t="s">
        <v>6</v>
      </c>
      <c r="E34">
        <f t="shared" si="1"/>
        <v>0</v>
      </c>
      <c r="F34">
        <v>11</v>
      </c>
      <c r="G34" s="1">
        <v>1</v>
      </c>
      <c r="H34" s="1">
        <v>1</v>
      </c>
      <c r="I34">
        <v>34</v>
      </c>
      <c r="J34" s="1">
        <v>11</v>
      </c>
      <c r="K34" s="1">
        <v>2</v>
      </c>
      <c r="L34">
        <v>73121090</v>
      </c>
      <c r="M34">
        <f t="shared" ref="M34" si="40">IF(N34="ICMS 00 - Tributada Integralmente",1,IF(N34="ICMS 90 - Outras",11,IF(N34="ICMS 60 - Cobrado anteriormente por substituição tributária",9,IF(N34="ICMS 41 - Não tributada",6,IF(N34="ICMS 50 - Suspensão",7,)))))</f>
        <v>0</v>
      </c>
      <c r="N34" s="1" t="str">
        <f t="shared" si="3"/>
        <v>5.102</v>
      </c>
      <c r="O34" s="1" t="str">
        <f t="shared" si="4"/>
        <v>6.102</v>
      </c>
      <c r="P34">
        <f t="shared" si="5"/>
        <v>0</v>
      </c>
      <c r="Q34">
        <f t="shared" si="5"/>
        <v>0</v>
      </c>
      <c r="R34">
        <f t="shared" si="6"/>
        <v>1822</v>
      </c>
      <c r="U34">
        <f t="shared" si="7"/>
        <v>0</v>
      </c>
      <c r="V34">
        <v>128</v>
      </c>
      <c r="W34">
        <f t="shared" si="8"/>
        <v>0</v>
      </c>
      <c r="Y34">
        <f t="shared" si="9"/>
        <v>0</v>
      </c>
      <c r="Z34">
        <f t="shared" si="9"/>
        <v>0</v>
      </c>
    </row>
    <row r="35" spans="1:26" x14ac:dyDescent="0.25">
      <c r="A35" t="s">
        <v>61</v>
      </c>
      <c r="B35">
        <f t="shared" si="0"/>
        <v>0</v>
      </c>
      <c r="C35" t="s">
        <v>811</v>
      </c>
      <c r="D35" s="1" t="s">
        <v>6</v>
      </c>
      <c r="E35">
        <f t="shared" si="1"/>
        <v>0</v>
      </c>
      <c r="F35">
        <v>11</v>
      </c>
      <c r="G35" s="1">
        <v>1</v>
      </c>
      <c r="H35" s="1">
        <v>1</v>
      </c>
      <c r="I35">
        <v>34</v>
      </c>
      <c r="J35" s="1">
        <v>11</v>
      </c>
      <c r="K35" s="1">
        <v>2</v>
      </c>
      <c r="L35">
        <v>73121090</v>
      </c>
      <c r="M35">
        <f t="shared" ref="M35" si="41">IF(N35="ICMS 00 - Tributada Integralmente",1,IF(N35="ICMS 90 - Outras",11,IF(N35="ICMS 60 - Cobrado anteriormente por substituição tributária",9,IF(N35="ICMS 41 - Não tributada",6,IF(N35="ICMS 50 - Suspensão",7,)))))</f>
        <v>0</v>
      </c>
      <c r="N35" s="1" t="str">
        <f t="shared" si="3"/>
        <v>5.102</v>
      </c>
      <c r="O35" s="1" t="str">
        <f t="shared" si="4"/>
        <v>6.102</v>
      </c>
      <c r="P35">
        <f t="shared" si="5"/>
        <v>0</v>
      </c>
      <c r="Q35">
        <f t="shared" si="5"/>
        <v>0</v>
      </c>
      <c r="R35">
        <f t="shared" si="6"/>
        <v>1822</v>
      </c>
      <c r="U35">
        <f t="shared" si="7"/>
        <v>0</v>
      </c>
      <c r="V35">
        <v>129</v>
      </c>
      <c r="W35">
        <f t="shared" si="8"/>
        <v>0</v>
      </c>
      <c r="Y35">
        <f t="shared" si="9"/>
        <v>0</v>
      </c>
      <c r="Z35">
        <f t="shared" si="9"/>
        <v>0</v>
      </c>
    </row>
    <row r="36" spans="1:26" x14ac:dyDescent="0.25">
      <c r="A36" t="s">
        <v>62</v>
      </c>
      <c r="B36">
        <f t="shared" si="0"/>
        <v>0</v>
      </c>
      <c r="C36">
        <v>585</v>
      </c>
      <c r="D36" s="1" t="s">
        <v>6</v>
      </c>
      <c r="E36">
        <f t="shared" si="1"/>
        <v>0</v>
      </c>
      <c r="F36">
        <v>11</v>
      </c>
      <c r="G36" s="1">
        <v>1</v>
      </c>
      <c r="H36" s="1">
        <v>1</v>
      </c>
      <c r="I36">
        <v>34</v>
      </c>
      <c r="J36" s="1">
        <v>11</v>
      </c>
      <c r="K36" s="1">
        <v>2</v>
      </c>
      <c r="L36">
        <v>73269090</v>
      </c>
      <c r="M36">
        <f t="shared" ref="M36" si="42">IF(N36="ICMS 00 - Tributada Integralmente",1,IF(N36="ICMS 90 - Outras",11,IF(N36="ICMS 60 - Cobrado anteriormente por substituição tributária",9,IF(N36="ICMS 41 - Não tributada",6,IF(N36="ICMS 50 - Suspensão",7,)))))</f>
        <v>0</v>
      </c>
      <c r="N36" s="1" t="str">
        <f t="shared" si="3"/>
        <v>5.102</v>
      </c>
      <c r="O36" s="1" t="str">
        <f t="shared" si="4"/>
        <v>6.102</v>
      </c>
      <c r="P36">
        <f t="shared" si="5"/>
        <v>0</v>
      </c>
      <c r="Q36">
        <f t="shared" si="5"/>
        <v>0</v>
      </c>
      <c r="R36">
        <f t="shared" si="6"/>
        <v>1822</v>
      </c>
      <c r="U36">
        <f t="shared" si="7"/>
        <v>0</v>
      </c>
      <c r="V36">
        <v>13</v>
      </c>
      <c r="W36">
        <f t="shared" si="8"/>
        <v>0</v>
      </c>
      <c r="Y36">
        <f t="shared" si="9"/>
        <v>0</v>
      </c>
      <c r="Z36">
        <f t="shared" si="9"/>
        <v>0</v>
      </c>
    </row>
    <row r="37" spans="1:26" x14ac:dyDescent="0.25">
      <c r="A37" t="s">
        <v>63</v>
      </c>
      <c r="B37">
        <f t="shared" si="0"/>
        <v>0</v>
      </c>
      <c r="C37" t="s">
        <v>812</v>
      </c>
      <c r="D37" s="1" t="s">
        <v>6</v>
      </c>
      <c r="E37">
        <f t="shared" si="1"/>
        <v>0</v>
      </c>
      <c r="F37">
        <v>11</v>
      </c>
      <c r="G37" s="1">
        <v>1</v>
      </c>
      <c r="H37" s="1">
        <v>1</v>
      </c>
      <c r="I37">
        <v>34</v>
      </c>
      <c r="J37" s="1">
        <v>11</v>
      </c>
      <c r="K37" s="1">
        <v>2</v>
      </c>
      <c r="L37">
        <v>73261900</v>
      </c>
      <c r="M37">
        <f t="shared" ref="M37" si="43">IF(N37="ICMS 00 - Tributada Integralmente",1,IF(N37="ICMS 90 - Outras",11,IF(N37="ICMS 60 - Cobrado anteriormente por substituição tributária",9,IF(N37="ICMS 41 - Não tributada",6,IF(N37="ICMS 50 - Suspensão",7,)))))</f>
        <v>0</v>
      </c>
      <c r="N37" s="1" t="str">
        <f t="shared" si="3"/>
        <v>5.102</v>
      </c>
      <c r="O37" s="1" t="str">
        <f t="shared" si="4"/>
        <v>6.102</v>
      </c>
      <c r="P37">
        <f t="shared" si="5"/>
        <v>0</v>
      </c>
      <c r="Q37">
        <f t="shared" si="5"/>
        <v>0</v>
      </c>
      <c r="R37">
        <f t="shared" si="6"/>
        <v>1822</v>
      </c>
      <c r="U37">
        <f t="shared" si="7"/>
        <v>0</v>
      </c>
      <c r="V37">
        <v>130</v>
      </c>
      <c r="W37">
        <f t="shared" si="8"/>
        <v>0</v>
      </c>
      <c r="Y37">
        <f t="shared" si="9"/>
        <v>0</v>
      </c>
      <c r="Z37">
        <f t="shared" si="9"/>
        <v>0</v>
      </c>
    </row>
    <row r="38" spans="1:26" x14ac:dyDescent="0.25">
      <c r="A38" t="s">
        <v>64</v>
      </c>
      <c r="B38">
        <f t="shared" si="0"/>
        <v>0</v>
      </c>
      <c r="C38" t="s">
        <v>813</v>
      </c>
      <c r="D38" s="1" t="s">
        <v>6</v>
      </c>
      <c r="E38">
        <f t="shared" si="1"/>
        <v>0</v>
      </c>
      <c r="F38">
        <v>11</v>
      </c>
      <c r="G38" s="1">
        <v>1</v>
      </c>
      <c r="H38" s="1">
        <v>1</v>
      </c>
      <c r="I38">
        <v>34</v>
      </c>
      <c r="J38" s="1">
        <v>11</v>
      </c>
      <c r="K38" s="1">
        <v>2</v>
      </c>
      <c r="L38">
        <v>73121090</v>
      </c>
      <c r="M38">
        <f t="shared" ref="M38" si="44">IF(N38="ICMS 00 - Tributada Integralmente",1,IF(N38="ICMS 90 - Outras",11,IF(N38="ICMS 60 - Cobrado anteriormente por substituição tributária",9,IF(N38="ICMS 41 - Não tributada",6,IF(N38="ICMS 50 - Suspensão",7,)))))</f>
        <v>0</v>
      </c>
      <c r="N38" s="1" t="str">
        <f t="shared" si="3"/>
        <v>5.102</v>
      </c>
      <c r="O38" s="1" t="str">
        <f t="shared" si="4"/>
        <v>6.102</v>
      </c>
      <c r="P38">
        <f t="shared" si="5"/>
        <v>0</v>
      </c>
      <c r="Q38">
        <f t="shared" si="5"/>
        <v>0</v>
      </c>
      <c r="R38">
        <f t="shared" si="6"/>
        <v>1822</v>
      </c>
      <c r="U38">
        <f t="shared" si="7"/>
        <v>0</v>
      </c>
      <c r="V38">
        <v>131</v>
      </c>
      <c r="W38">
        <f t="shared" si="8"/>
        <v>0</v>
      </c>
      <c r="Y38">
        <f t="shared" si="9"/>
        <v>0</v>
      </c>
      <c r="Z38">
        <f t="shared" si="9"/>
        <v>0</v>
      </c>
    </row>
    <row r="39" spans="1:26" x14ac:dyDescent="0.25">
      <c r="A39" t="s">
        <v>65</v>
      </c>
      <c r="B39">
        <f t="shared" si="0"/>
        <v>0</v>
      </c>
      <c r="C39" t="s">
        <v>814</v>
      </c>
      <c r="D39" s="1" t="s">
        <v>6</v>
      </c>
      <c r="E39">
        <f t="shared" si="1"/>
        <v>0</v>
      </c>
      <c r="F39">
        <v>11</v>
      </c>
      <c r="G39" s="1">
        <v>1</v>
      </c>
      <c r="H39" s="1">
        <v>1</v>
      </c>
      <c r="I39">
        <v>34</v>
      </c>
      <c r="J39" s="1">
        <v>11</v>
      </c>
      <c r="K39" s="1">
        <v>2</v>
      </c>
      <c r="L39">
        <v>73121090</v>
      </c>
      <c r="M39">
        <f t="shared" ref="M39" si="45">IF(N39="ICMS 00 - Tributada Integralmente",1,IF(N39="ICMS 90 - Outras",11,IF(N39="ICMS 60 - Cobrado anteriormente por substituição tributária",9,IF(N39="ICMS 41 - Não tributada",6,IF(N39="ICMS 50 - Suspensão",7,)))))</f>
        <v>0</v>
      </c>
      <c r="N39" s="1" t="str">
        <f t="shared" si="3"/>
        <v>5.102</v>
      </c>
      <c r="O39" s="1" t="str">
        <f t="shared" si="4"/>
        <v>6.102</v>
      </c>
      <c r="P39">
        <f t="shared" si="5"/>
        <v>0</v>
      </c>
      <c r="Q39">
        <f t="shared" si="5"/>
        <v>0</v>
      </c>
      <c r="R39">
        <f t="shared" si="6"/>
        <v>1822</v>
      </c>
      <c r="U39">
        <f t="shared" si="7"/>
        <v>0</v>
      </c>
      <c r="V39">
        <v>132</v>
      </c>
      <c r="W39">
        <f t="shared" si="8"/>
        <v>0</v>
      </c>
      <c r="Y39">
        <f t="shared" si="9"/>
        <v>0</v>
      </c>
      <c r="Z39">
        <f t="shared" si="9"/>
        <v>0</v>
      </c>
    </row>
    <row r="40" spans="1:26" x14ac:dyDescent="0.25">
      <c r="A40" t="s">
        <v>66</v>
      </c>
      <c r="B40">
        <f t="shared" si="0"/>
        <v>0</v>
      </c>
      <c r="C40" t="s">
        <v>815</v>
      </c>
      <c r="D40" s="1" t="s">
        <v>6</v>
      </c>
      <c r="E40">
        <f t="shared" si="1"/>
        <v>0</v>
      </c>
      <c r="F40">
        <v>11</v>
      </c>
      <c r="G40" s="1">
        <v>1</v>
      </c>
      <c r="H40" s="1">
        <v>1</v>
      </c>
      <c r="I40">
        <v>34</v>
      </c>
      <c r="J40" s="1">
        <v>11</v>
      </c>
      <c r="K40" s="1">
        <v>2</v>
      </c>
      <c r="L40">
        <v>73121090</v>
      </c>
      <c r="M40">
        <f t="shared" ref="M40" si="46">IF(N40="ICMS 00 - Tributada Integralmente",1,IF(N40="ICMS 90 - Outras",11,IF(N40="ICMS 60 - Cobrado anteriormente por substituição tributária",9,IF(N40="ICMS 41 - Não tributada",6,IF(N40="ICMS 50 - Suspensão",7,)))))</f>
        <v>0</v>
      </c>
      <c r="N40" s="1" t="str">
        <f t="shared" si="3"/>
        <v>5.102</v>
      </c>
      <c r="O40" s="1" t="str">
        <f t="shared" si="4"/>
        <v>6.102</v>
      </c>
      <c r="P40">
        <f t="shared" si="5"/>
        <v>0</v>
      </c>
      <c r="Q40">
        <f t="shared" si="5"/>
        <v>0</v>
      </c>
      <c r="R40">
        <f t="shared" si="6"/>
        <v>1822</v>
      </c>
      <c r="U40">
        <f t="shared" si="7"/>
        <v>0</v>
      </c>
      <c r="V40">
        <v>133</v>
      </c>
      <c r="W40">
        <f t="shared" si="8"/>
        <v>0</v>
      </c>
      <c r="Y40">
        <f t="shared" si="9"/>
        <v>0</v>
      </c>
      <c r="Z40">
        <f t="shared" si="9"/>
        <v>0</v>
      </c>
    </row>
    <row r="41" spans="1:26" x14ac:dyDescent="0.25">
      <c r="A41" t="s">
        <v>67</v>
      </c>
      <c r="B41">
        <f t="shared" si="0"/>
        <v>0</v>
      </c>
      <c r="C41" t="s">
        <v>816</v>
      </c>
      <c r="D41" s="1" t="s">
        <v>6</v>
      </c>
      <c r="E41">
        <f t="shared" si="1"/>
        <v>0</v>
      </c>
      <c r="F41">
        <v>11</v>
      </c>
      <c r="G41" s="1">
        <v>1</v>
      </c>
      <c r="H41" s="1">
        <v>1</v>
      </c>
      <c r="I41">
        <v>34</v>
      </c>
      <c r="J41" s="1">
        <v>11</v>
      </c>
      <c r="K41" s="1">
        <v>2</v>
      </c>
      <c r="L41">
        <v>73121090</v>
      </c>
      <c r="M41">
        <f t="shared" ref="M41" si="47">IF(N41="ICMS 00 - Tributada Integralmente",1,IF(N41="ICMS 90 - Outras",11,IF(N41="ICMS 60 - Cobrado anteriormente por substituição tributária",9,IF(N41="ICMS 41 - Não tributada",6,IF(N41="ICMS 50 - Suspensão",7,)))))</f>
        <v>0</v>
      </c>
      <c r="N41" s="1" t="str">
        <f t="shared" si="3"/>
        <v>5.102</v>
      </c>
      <c r="O41" s="1" t="str">
        <f t="shared" si="4"/>
        <v>6.102</v>
      </c>
      <c r="P41">
        <f t="shared" si="5"/>
        <v>0</v>
      </c>
      <c r="Q41">
        <f t="shared" si="5"/>
        <v>0</v>
      </c>
      <c r="R41">
        <f t="shared" si="6"/>
        <v>1822</v>
      </c>
      <c r="U41">
        <f t="shared" si="7"/>
        <v>0</v>
      </c>
      <c r="V41">
        <v>134</v>
      </c>
      <c r="W41">
        <f t="shared" si="8"/>
        <v>0</v>
      </c>
      <c r="Y41">
        <f t="shared" si="9"/>
        <v>0</v>
      </c>
      <c r="Z41">
        <f t="shared" si="9"/>
        <v>0</v>
      </c>
    </row>
    <row r="42" spans="1:26" x14ac:dyDescent="0.25">
      <c r="A42" t="s">
        <v>68</v>
      </c>
      <c r="B42">
        <f t="shared" si="0"/>
        <v>0</v>
      </c>
      <c r="C42" t="s">
        <v>817</v>
      </c>
      <c r="D42" s="1" t="s">
        <v>6</v>
      </c>
      <c r="E42">
        <f t="shared" si="1"/>
        <v>0</v>
      </c>
      <c r="F42">
        <v>11</v>
      </c>
      <c r="G42" s="1">
        <v>1</v>
      </c>
      <c r="H42" s="1">
        <v>1</v>
      </c>
      <c r="I42">
        <v>34</v>
      </c>
      <c r="J42" s="1">
        <v>11</v>
      </c>
      <c r="K42" s="1">
        <v>2</v>
      </c>
      <c r="L42">
        <v>73121090</v>
      </c>
      <c r="M42">
        <f t="shared" ref="M42" si="48">IF(N42="ICMS 00 - Tributada Integralmente",1,IF(N42="ICMS 90 - Outras",11,IF(N42="ICMS 60 - Cobrado anteriormente por substituição tributária",9,IF(N42="ICMS 41 - Não tributada",6,IF(N42="ICMS 50 - Suspensão",7,)))))</f>
        <v>0</v>
      </c>
      <c r="N42" s="1" t="str">
        <f t="shared" si="3"/>
        <v>5.102</v>
      </c>
      <c r="O42" s="1" t="str">
        <f t="shared" si="4"/>
        <v>6.102</v>
      </c>
      <c r="P42">
        <f t="shared" si="5"/>
        <v>0</v>
      </c>
      <c r="Q42">
        <f t="shared" si="5"/>
        <v>0</v>
      </c>
      <c r="R42">
        <f t="shared" si="6"/>
        <v>1822</v>
      </c>
      <c r="U42">
        <f t="shared" si="7"/>
        <v>0</v>
      </c>
      <c r="V42">
        <v>135</v>
      </c>
      <c r="W42">
        <f t="shared" si="8"/>
        <v>0</v>
      </c>
      <c r="Y42">
        <f t="shared" si="9"/>
        <v>0</v>
      </c>
      <c r="Z42">
        <f t="shared" si="9"/>
        <v>0</v>
      </c>
    </row>
    <row r="43" spans="1:26" x14ac:dyDescent="0.25">
      <c r="A43" t="s">
        <v>69</v>
      </c>
      <c r="B43">
        <f t="shared" si="0"/>
        <v>0</v>
      </c>
      <c r="C43" t="s">
        <v>818</v>
      </c>
      <c r="D43" s="1" t="s">
        <v>6</v>
      </c>
      <c r="E43">
        <f t="shared" si="1"/>
        <v>0</v>
      </c>
      <c r="F43">
        <v>11</v>
      </c>
      <c r="G43" s="1">
        <v>1</v>
      </c>
      <c r="H43" s="1">
        <v>1</v>
      </c>
      <c r="I43">
        <v>34</v>
      </c>
      <c r="J43" s="1">
        <v>11</v>
      </c>
      <c r="K43" s="1">
        <v>2</v>
      </c>
      <c r="L43">
        <v>73121090</v>
      </c>
      <c r="M43">
        <f t="shared" ref="M43" si="49">IF(N43="ICMS 00 - Tributada Integralmente",1,IF(N43="ICMS 90 - Outras",11,IF(N43="ICMS 60 - Cobrado anteriormente por substituição tributária",9,IF(N43="ICMS 41 - Não tributada",6,IF(N43="ICMS 50 - Suspensão",7,)))))</f>
        <v>0</v>
      </c>
      <c r="N43" s="1" t="str">
        <f t="shared" si="3"/>
        <v>5.102</v>
      </c>
      <c r="O43" s="1" t="str">
        <f t="shared" si="4"/>
        <v>6.102</v>
      </c>
      <c r="P43">
        <f t="shared" si="5"/>
        <v>0</v>
      </c>
      <c r="Q43">
        <f t="shared" si="5"/>
        <v>0</v>
      </c>
      <c r="R43">
        <f t="shared" si="6"/>
        <v>1822</v>
      </c>
      <c r="U43">
        <f t="shared" si="7"/>
        <v>0</v>
      </c>
      <c r="V43">
        <v>136</v>
      </c>
      <c r="W43">
        <f t="shared" si="8"/>
        <v>0</v>
      </c>
      <c r="Y43">
        <f t="shared" si="9"/>
        <v>0</v>
      </c>
      <c r="Z43">
        <f t="shared" si="9"/>
        <v>0</v>
      </c>
    </row>
    <row r="44" spans="1:26" x14ac:dyDescent="0.25">
      <c r="A44" t="s">
        <v>70</v>
      </c>
      <c r="B44">
        <f t="shared" si="0"/>
        <v>0</v>
      </c>
      <c r="C44" t="s">
        <v>819</v>
      </c>
      <c r="D44" s="1" t="s">
        <v>6</v>
      </c>
      <c r="E44">
        <f t="shared" si="1"/>
        <v>0</v>
      </c>
      <c r="F44">
        <v>11</v>
      </c>
      <c r="G44" s="1">
        <v>1</v>
      </c>
      <c r="H44" s="1">
        <v>1</v>
      </c>
      <c r="I44">
        <v>34</v>
      </c>
      <c r="J44" s="1">
        <v>11</v>
      </c>
      <c r="K44" s="1">
        <v>2</v>
      </c>
      <c r="L44">
        <v>73121090</v>
      </c>
      <c r="M44">
        <f t="shared" ref="M44" si="50">IF(N44="ICMS 00 - Tributada Integralmente",1,IF(N44="ICMS 90 - Outras",11,IF(N44="ICMS 60 - Cobrado anteriormente por substituição tributária",9,IF(N44="ICMS 41 - Não tributada",6,IF(N44="ICMS 50 - Suspensão",7,)))))</f>
        <v>0</v>
      </c>
      <c r="N44" s="1" t="str">
        <f t="shared" si="3"/>
        <v>5.102</v>
      </c>
      <c r="O44" s="1" t="str">
        <f t="shared" si="4"/>
        <v>6.102</v>
      </c>
      <c r="P44">
        <f t="shared" si="5"/>
        <v>0</v>
      </c>
      <c r="Q44">
        <f t="shared" si="5"/>
        <v>0</v>
      </c>
      <c r="R44">
        <f t="shared" si="6"/>
        <v>1822</v>
      </c>
      <c r="U44">
        <f t="shared" si="7"/>
        <v>0</v>
      </c>
      <c r="V44">
        <v>137</v>
      </c>
      <c r="W44">
        <f t="shared" si="8"/>
        <v>0</v>
      </c>
      <c r="Y44">
        <f t="shared" si="9"/>
        <v>0</v>
      </c>
      <c r="Z44">
        <f t="shared" si="9"/>
        <v>0</v>
      </c>
    </row>
    <row r="45" spans="1:26" x14ac:dyDescent="0.25">
      <c r="A45" t="s">
        <v>71</v>
      </c>
      <c r="B45">
        <f t="shared" si="0"/>
        <v>0</v>
      </c>
      <c r="C45" t="s">
        <v>820</v>
      </c>
      <c r="D45" s="1" t="s">
        <v>6</v>
      </c>
      <c r="E45">
        <f t="shared" si="1"/>
        <v>0</v>
      </c>
      <c r="F45">
        <v>11</v>
      </c>
      <c r="G45" s="1">
        <v>1</v>
      </c>
      <c r="H45" s="1">
        <v>1</v>
      </c>
      <c r="I45">
        <v>34</v>
      </c>
      <c r="J45" s="1">
        <v>11</v>
      </c>
      <c r="K45" s="1">
        <v>2</v>
      </c>
      <c r="L45">
        <v>73121090</v>
      </c>
      <c r="M45">
        <f t="shared" ref="M45" si="51">IF(N45="ICMS 00 - Tributada Integralmente",1,IF(N45="ICMS 90 - Outras",11,IF(N45="ICMS 60 - Cobrado anteriormente por substituição tributária",9,IF(N45="ICMS 41 - Não tributada",6,IF(N45="ICMS 50 - Suspensão",7,)))))</f>
        <v>0</v>
      </c>
      <c r="N45" s="1" t="str">
        <f t="shared" si="3"/>
        <v>5.102</v>
      </c>
      <c r="O45" s="1" t="str">
        <f t="shared" si="4"/>
        <v>6.102</v>
      </c>
      <c r="P45">
        <f t="shared" si="5"/>
        <v>0</v>
      </c>
      <c r="Q45">
        <f t="shared" si="5"/>
        <v>0</v>
      </c>
      <c r="R45">
        <f t="shared" si="6"/>
        <v>1822</v>
      </c>
      <c r="U45">
        <f t="shared" si="7"/>
        <v>0</v>
      </c>
      <c r="V45">
        <v>138</v>
      </c>
      <c r="W45">
        <f t="shared" si="8"/>
        <v>0</v>
      </c>
      <c r="Y45">
        <f t="shared" si="9"/>
        <v>0</v>
      </c>
      <c r="Z45">
        <f t="shared" si="9"/>
        <v>0</v>
      </c>
    </row>
    <row r="46" spans="1:26" x14ac:dyDescent="0.25">
      <c r="A46" t="s">
        <v>72</v>
      </c>
      <c r="B46">
        <f t="shared" si="0"/>
        <v>0</v>
      </c>
      <c r="C46" t="s">
        <v>821</v>
      </c>
      <c r="D46" s="1" t="s">
        <v>6</v>
      </c>
      <c r="E46">
        <f t="shared" si="1"/>
        <v>0</v>
      </c>
      <c r="F46">
        <v>11</v>
      </c>
      <c r="G46" s="1">
        <v>1</v>
      </c>
      <c r="H46" s="1">
        <v>1</v>
      </c>
      <c r="I46">
        <v>34</v>
      </c>
      <c r="J46" s="1">
        <v>11</v>
      </c>
      <c r="K46" s="1">
        <v>2</v>
      </c>
      <c r="L46">
        <v>73182200</v>
      </c>
      <c r="M46">
        <f t="shared" ref="M46" si="52">IF(N46="ICMS 00 - Tributada Integralmente",1,IF(N46="ICMS 90 - Outras",11,IF(N46="ICMS 60 - Cobrado anteriormente por substituição tributária",9,IF(N46="ICMS 41 - Não tributada",6,IF(N46="ICMS 50 - Suspensão",7,)))))</f>
        <v>0</v>
      </c>
      <c r="N46" s="1" t="str">
        <f t="shared" si="3"/>
        <v>5.102</v>
      </c>
      <c r="O46" s="1" t="str">
        <f t="shared" si="4"/>
        <v>6.102</v>
      </c>
      <c r="P46">
        <f t="shared" si="5"/>
        <v>0</v>
      </c>
      <c r="Q46">
        <f t="shared" si="5"/>
        <v>0</v>
      </c>
      <c r="R46">
        <f t="shared" si="6"/>
        <v>1822</v>
      </c>
      <c r="U46">
        <f t="shared" si="7"/>
        <v>0</v>
      </c>
      <c r="V46">
        <v>139</v>
      </c>
      <c r="W46">
        <f t="shared" si="8"/>
        <v>0</v>
      </c>
      <c r="Y46">
        <f t="shared" si="9"/>
        <v>0</v>
      </c>
      <c r="Z46">
        <f t="shared" si="9"/>
        <v>0</v>
      </c>
    </row>
    <row r="47" spans="1:26" x14ac:dyDescent="0.25">
      <c r="A47" t="s">
        <v>73</v>
      </c>
      <c r="B47">
        <f t="shared" si="0"/>
        <v>0</v>
      </c>
      <c r="C47" t="s">
        <v>822</v>
      </c>
      <c r="D47" s="1" t="s">
        <v>6</v>
      </c>
      <c r="E47">
        <f t="shared" si="1"/>
        <v>0</v>
      </c>
      <c r="F47">
        <v>11</v>
      </c>
      <c r="G47" s="1">
        <v>1</v>
      </c>
      <c r="H47" s="1">
        <v>1</v>
      </c>
      <c r="I47">
        <v>34</v>
      </c>
      <c r="J47" s="1">
        <v>11</v>
      </c>
      <c r="K47" s="1">
        <v>2</v>
      </c>
      <c r="L47">
        <v>73121090</v>
      </c>
      <c r="M47">
        <f t="shared" ref="M47" si="53">IF(N47="ICMS 00 - Tributada Integralmente",1,IF(N47="ICMS 90 - Outras",11,IF(N47="ICMS 60 - Cobrado anteriormente por substituição tributária",9,IF(N47="ICMS 41 - Não tributada",6,IF(N47="ICMS 50 - Suspensão",7,)))))</f>
        <v>0</v>
      </c>
      <c r="N47" s="1" t="str">
        <f t="shared" si="3"/>
        <v>5.102</v>
      </c>
      <c r="O47" s="1" t="str">
        <f t="shared" si="4"/>
        <v>6.102</v>
      </c>
      <c r="P47">
        <f t="shared" si="5"/>
        <v>0</v>
      </c>
      <c r="Q47">
        <f t="shared" si="5"/>
        <v>0</v>
      </c>
      <c r="R47">
        <f t="shared" si="6"/>
        <v>1822</v>
      </c>
      <c r="U47">
        <f t="shared" si="7"/>
        <v>0</v>
      </c>
      <c r="V47">
        <v>14</v>
      </c>
      <c r="W47">
        <f t="shared" si="8"/>
        <v>0</v>
      </c>
      <c r="Y47">
        <f t="shared" si="9"/>
        <v>0</v>
      </c>
      <c r="Z47">
        <f t="shared" si="9"/>
        <v>0</v>
      </c>
    </row>
    <row r="48" spans="1:26" x14ac:dyDescent="0.25">
      <c r="A48" t="s">
        <v>74</v>
      </c>
      <c r="B48">
        <f t="shared" si="0"/>
        <v>0</v>
      </c>
      <c r="C48" t="s">
        <v>823</v>
      </c>
      <c r="D48" s="1" t="s">
        <v>6</v>
      </c>
      <c r="E48">
        <f t="shared" si="1"/>
        <v>0</v>
      </c>
      <c r="F48">
        <v>11</v>
      </c>
      <c r="G48" s="1">
        <v>1</v>
      </c>
      <c r="H48" s="1">
        <v>1</v>
      </c>
      <c r="I48">
        <v>34</v>
      </c>
      <c r="J48" s="1">
        <v>11</v>
      </c>
      <c r="K48" s="1">
        <v>2</v>
      </c>
      <c r="L48">
        <v>73269090</v>
      </c>
      <c r="M48">
        <f t="shared" ref="M48" si="54">IF(N48="ICMS 00 - Tributada Integralmente",1,IF(N48="ICMS 90 - Outras",11,IF(N48="ICMS 60 - Cobrado anteriormente por substituição tributária",9,IF(N48="ICMS 41 - Não tributada",6,IF(N48="ICMS 50 - Suspensão",7,)))))</f>
        <v>0</v>
      </c>
      <c r="N48" s="1" t="str">
        <f t="shared" si="3"/>
        <v>5.102</v>
      </c>
      <c r="O48" s="1" t="str">
        <f t="shared" si="4"/>
        <v>6.102</v>
      </c>
      <c r="P48">
        <f t="shared" si="5"/>
        <v>0</v>
      </c>
      <c r="Q48">
        <f t="shared" si="5"/>
        <v>0</v>
      </c>
      <c r="R48">
        <f t="shared" si="6"/>
        <v>1822</v>
      </c>
      <c r="U48">
        <f t="shared" si="7"/>
        <v>0</v>
      </c>
      <c r="V48">
        <v>140</v>
      </c>
      <c r="W48">
        <f t="shared" si="8"/>
        <v>0</v>
      </c>
      <c r="Y48">
        <f t="shared" si="9"/>
        <v>0</v>
      </c>
      <c r="Z48">
        <f t="shared" si="9"/>
        <v>0</v>
      </c>
    </row>
    <row r="49" spans="1:26" x14ac:dyDescent="0.25">
      <c r="A49" t="s">
        <v>75</v>
      </c>
      <c r="B49">
        <f t="shared" si="0"/>
        <v>0</v>
      </c>
      <c r="C49" t="s">
        <v>824</v>
      </c>
      <c r="D49" s="1" t="s">
        <v>6</v>
      </c>
      <c r="E49">
        <f t="shared" si="1"/>
        <v>0</v>
      </c>
      <c r="F49">
        <v>11</v>
      </c>
      <c r="G49" s="1">
        <v>1</v>
      </c>
      <c r="H49" s="1">
        <v>1</v>
      </c>
      <c r="I49">
        <v>34</v>
      </c>
      <c r="J49" s="1">
        <v>11</v>
      </c>
      <c r="K49" s="1">
        <v>2</v>
      </c>
      <c r="L49">
        <v>73269090</v>
      </c>
      <c r="M49">
        <f t="shared" ref="M49" si="55">IF(N49="ICMS 00 - Tributada Integralmente",1,IF(N49="ICMS 90 - Outras",11,IF(N49="ICMS 60 - Cobrado anteriormente por substituição tributária",9,IF(N49="ICMS 41 - Não tributada",6,IF(N49="ICMS 50 - Suspensão",7,)))))</f>
        <v>0</v>
      </c>
      <c r="N49" s="1" t="str">
        <f t="shared" si="3"/>
        <v>5.102</v>
      </c>
      <c r="O49" s="1" t="str">
        <f t="shared" si="4"/>
        <v>6.102</v>
      </c>
      <c r="P49">
        <f t="shared" si="5"/>
        <v>0</v>
      </c>
      <c r="Q49">
        <f t="shared" si="5"/>
        <v>0</v>
      </c>
      <c r="R49">
        <f t="shared" si="6"/>
        <v>1822</v>
      </c>
      <c r="U49">
        <f t="shared" si="7"/>
        <v>0</v>
      </c>
      <c r="V49">
        <v>141</v>
      </c>
      <c r="W49">
        <f t="shared" si="8"/>
        <v>0</v>
      </c>
      <c r="Y49">
        <f t="shared" si="9"/>
        <v>0</v>
      </c>
      <c r="Z49">
        <f t="shared" si="9"/>
        <v>0</v>
      </c>
    </row>
    <row r="50" spans="1:26" x14ac:dyDescent="0.25">
      <c r="A50" t="s">
        <v>76</v>
      </c>
      <c r="B50">
        <f t="shared" si="0"/>
        <v>0</v>
      </c>
      <c r="C50" t="s">
        <v>825</v>
      </c>
      <c r="D50" s="1" t="s">
        <v>6</v>
      </c>
      <c r="E50">
        <f t="shared" si="1"/>
        <v>0</v>
      </c>
      <c r="F50">
        <v>11</v>
      </c>
      <c r="G50" s="1">
        <v>1</v>
      </c>
      <c r="H50" s="1">
        <v>1</v>
      </c>
      <c r="I50">
        <v>34</v>
      </c>
      <c r="J50" s="1">
        <v>11</v>
      </c>
      <c r="K50" s="1">
        <v>2</v>
      </c>
      <c r="L50">
        <v>73121090</v>
      </c>
      <c r="M50">
        <f t="shared" ref="M50" si="56">IF(N50="ICMS 00 - Tributada Integralmente",1,IF(N50="ICMS 90 - Outras",11,IF(N50="ICMS 60 - Cobrado anteriormente por substituição tributária",9,IF(N50="ICMS 41 - Não tributada",6,IF(N50="ICMS 50 - Suspensão",7,)))))</f>
        <v>0</v>
      </c>
      <c r="N50" s="1" t="str">
        <f t="shared" si="3"/>
        <v>5.102</v>
      </c>
      <c r="O50" s="1" t="str">
        <f t="shared" si="4"/>
        <v>6.102</v>
      </c>
      <c r="P50">
        <f t="shared" si="5"/>
        <v>0</v>
      </c>
      <c r="Q50">
        <f t="shared" si="5"/>
        <v>0</v>
      </c>
      <c r="R50">
        <f t="shared" si="6"/>
        <v>1822</v>
      </c>
      <c r="U50">
        <f t="shared" si="7"/>
        <v>0</v>
      </c>
      <c r="V50">
        <v>142</v>
      </c>
      <c r="W50">
        <f t="shared" si="8"/>
        <v>0</v>
      </c>
      <c r="Y50">
        <f t="shared" si="9"/>
        <v>0</v>
      </c>
      <c r="Z50">
        <f t="shared" si="9"/>
        <v>0</v>
      </c>
    </row>
    <row r="51" spans="1:26" x14ac:dyDescent="0.25">
      <c r="A51" t="s">
        <v>77</v>
      </c>
      <c r="B51">
        <f t="shared" si="0"/>
        <v>0</v>
      </c>
      <c r="C51" t="s">
        <v>826</v>
      </c>
      <c r="D51" s="1" t="s">
        <v>6</v>
      </c>
      <c r="E51">
        <f t="shared" si="1"/>
        <v>0</v>
      </c>
      <c r="F51">
        <v>11</v>
      </c>
      <c r="G51" s="1">
        <v>1</v>
      </c>
      <c r="H51" s="1">
        <v>1</v>
      </c>
      <c r="I51">
        <v>34</v>
      </c>
      <c r="J51" s="1">
        <v>11</v>
      </c>
      <c r="K51" s="1">
        <v>2</v>
      </c>
      <c r="L51">
        <v>73158200</v>
      </c>
      <c r="M51">
        <f t="shared" ref="M51" si="57">IF(N51="ICMS 00 - Tributada Integralmente",1,IF(N51="ICMS 90 - Outras",11,IF(N51="ICMS 60 - Cobrado anteriormente por substituição tributária",9,IF(N51="ICMS 41 - Não tributada",6,IF(N51="ICMS 50 - Suspensão",7,)))))</f>
        <v>0</v>
      </c>
      <c r="N51" s="1" t="str">
        <f t="shared" si="3"/>
        <v>5.102</v>
      </c>
      <c r="O51" s="1" t="str">
        <f t="shared" si="4"/>
        <v>6.102</v>
      </c>
      <c r="P51">
        <f t="shared" si="5"/>
        <v>0</v>
      </c>
      <c r="Q51">
        <f t="shared" si="5"/>
        <v>0</v>
      </c>
      <c r="R51">
        <f t="shared" si="6"/>
        <v>1822</v>
      </c>
      <c r="U51">
        <f t="shared" si="7"/>
        <v>0</v>
      </c>
      <c r="V51">
        <v>143</v>
      </c>
      <c r="W51">
        <f t="shared" si="8"/>
        <v>0</v>
      </c>
      <c r="Y51">
        <f t="shared" si="9"/>
        <v>0</v>
      </c>
      <c r="Z51">
        <f t="shared" si="9"/>
        <v>0</v>
      </c>
    </row>
    <row r="52" spans="1:26" x14ac:dyDescent="0.25">
      <c r="A52" t="s">
        <v>78</v>
      </c>
      <c r="B52">
        <f t="shared" si="0"/>
        <v>0</v>
      </c>
      <c r="C52" t="s">
        <v>827</v>
      </c>
      <c r="D52" s="1" t="s">
        <v>6</v>
      </c>
      <c r="E52">
        <f t="shared" si="1"/>
        <v>0</v>
      </c>
      <c r="F52">
        <v>11</v>
      </c>
      <c r="G52" s="1">
        <v>1</v>
      </c>
      <c r="H52" s="1">
        <v>1</v>
      </c>
      <c r="I52">
        <v>34</v>
      </c>
      <c r="J52" s="1">
        <v>11</v>
      </c>
      <c r="K52" s="1">
        <v>2</v>
      </c>
      <c r="L52">
        <v>73121090</v>
      </c>
      <c r="M52">
        <f t="shared" ref="M52" si="58">IF(N52="ICMS 00 - Tributada Integralmente",1,IF(N52="ICMS 90 - Outras",11,IF(N52="ICMS 60 - Cobrado anteriormente por substituição tributária",9,IF(N52="ICMS 41 - Não tributada",6,IF(N52="ICMS 50 - Suspensão",7,)))))</f>
        <v>0</v>
      </c>
      <c r="N52" s="1" t="str">
        <f t="shared" si="3"/>
        <v>5.102</v>
      </c>
      <c r="O52" s="1" t="str">
        <f t="shared" si="4"/>
        <v>6.102</v>
      </c>
      <c r="P52">
        <f t="shared" si="5"/>
        <v>0</v>
      </c>
      <c r="Q52">
        <f t="shared" si="5"/>
        <v>0</v>
      </c>
      <c r="R52">
        <f t="shared" si="6"/>
        <v>1822</v>
      </c>
      <c r="U52">
        <f t="shared" si="7"/>
        <v>0</v>
      </c>
      <c r="V52">
        <v>144</v>
      </c>
      <c r="W52">
        <f t="shared" si="8"/>
        <v>0</v>
      </c>
      <c r="Y52">
        <f t="shared" si="9"/>
        <v>0</v>
      </c>
      <c r="Z52">
        <f t="shared" si="9"/>
        <v>0</v>
      </c>
    </row>
    <row r="53" spans="1:26" x14ac:dyDescent="0.25">
      <c r="A53" t="s">
        <v>79</v>
      </c>
      <c r="B53">
        <f t="shared" si="0"/>
        <v>0</v>
      </c>
      <c r="C53" t="s">
        <v>813</v>
      </c>
      <c r="D53" s="1" t="s">
        <v>6</v>
      </c>
      <c r="E53">
        <f t="shared" si="1"/>
        <v>0</v>
      </c>
      <c r="F53">
        <v>11</v>
      </c>
      <c r="G53" s="1">
        <v>1</v>
      </c>
      <c r="H53" s="1">
        <v>1</v>
      </c>
      <c r="I53">
        <v>34</v>
      </c>
      <c r="J53" s="1">
        <v>11</v>
      </c>
      <c r="K53" s="1">
        <v>2</v>
      </c>
      <c r="L53">
        <v>73121090</v>
      </c>
      <c r="M53">
        <f t="shared" ref="M53" si="59">IF(N53="ICMS 00 - Tributada Integralmente",1,IF(N53="ICMS 90 - Outras",11,IF(N53="ICMS 60 - Cobrado anteriormente por substituição tributária",9,IF(N53="ICMS 41 - Não tributada",6,IF(N53="ICMS 50 - Suspensão",7,)))))</f>
        <v>0</v>
      </c>
      <c r="N53" s="1" t="str">
        <f t="shared" si="3"/>
        <v>5.102</v>
      </c>
      <c r="O53" s="1" t="str">
        <f t="shared" si="4"/>
        <v>6.102</v>
      </c>
      <c r="P53">
        <f t="shared" si="5"/>
        <v>0</v>
      </c>
      <c r="Q53">
        <f t="shared" si="5"/>
        <v>0</v>
      </c>
      <c r="R53">
        <f t="shared" si="6"/>
        <v>1822</v>
      </c>
      <c r="U53">
        <f t="shared" si="7"/>
        <v>0</v>
      </c>
      <c r="V53">
        <v>145</v>
      </c>
      <c r="W53">
        <f t="shared" si="8"/>
        <v>0</v>
      </c>
      <c r="Y53">
        <f t="shared" si="9"/>
        <v>0</v>
      </c>
      <c r="Z53">
        <f t="shared" si="9"/>
        <v>0</v>
      </c>
    </row>
    <row r="54" spans="1:26" x14ac:dyDescent="0.25">
      <c r="A54" t="s">
        <v>80</v>
      </c>
      <c r="B54">
        <f t="shared" si="0"/>
        <v>0</v>
      </c>
      <c r="C54" t="s">
        <v>813</v>
      </c>
      <c r="D54" s="1" t="s">
        <v>6</v>
      </c>
      <c r="E54">
        <f t="shared" si="1"/>
        <v>0</v>
      </c>
      <c r="F54">
        <v>11</v>
      </c>
      <c r="G54" s="1">
        <v>1</v>
      </c>
      <c r="H54" s="1">
        <v>1</v>
      </c>
      <c r="I54">
        <v>34</v>
      </c>
      <c r="J54" s="1">
        <v>11</v>
      </c>
      <c r="K54" s="1">
        <v>2</v>
      </c>
      <c r="L54">
        <v>73121090</v>
      </c>
      <c r="M54">
        <f t="shared" ref="M54" si="60">IF(N54="ICMS 00 - Tributada Integralmente",1,IF(N54="ICMS 90 - Outras",11,IF(N54="ICMS 60 - Cobrado anteriormente por substituição tributária",9,IF(N54="ICMS 41 - Não tributada",6,IF(N54="ICMS 50 - Suspensão",7,)))))</f>
        <v>0</v>
      </c>
      <c r="N54" s="1" t="str">
        <f t="shared" si="3"/>
        <v>5.102</v>
      </c>
      <c r="O54" s="1" t="str">
        <f t="shared" si="4"/>
        <v>6.102</v>
      </c>
      <c r="P54">
        <f t="shared" si="5"/>
        <v>0</v>
      </c>
      <c r="Q54">
        <f t="shared" si="5"/>
        <v>0</v>
      </c>
      <c r="R54">
        <f t="shared" si="6"/>
        <v>1822</v>
      </c>
      <c r="U54">
        <f t="shared" si="7"/>
        <v>0</v>
      </c>
      <c r="V54">
        <v>146</v>
      </c>
      <c r="W54">
        <f t="shared" si="8"/>
        <v>0</v>
      </c>
      <c r="Y54">
        <f t="shared" si="9"/>
        <v>0</v>
      </c>
      <c r="Z54">
        <f t="shared" si="9"/>
        <v>0</v>
      </c>
    </row>
    <row r="55" spans="1:26" x14ac:dyDescent="0.25">
      <c r="A55" t="s">
        <v>81</v>
      </c>
      <c r="B55">
        <f t="shared" si="0"/>
        <v>0</v>
      </c>
      <c r="C55" t="s">
        <v>813</v>
      </c>
      <c r="D55" s="1" t="s">
        <v>6</v>
      </c>
      <c r="E55">
        <f t="shared" si="1"/>
        <v>0</v>
      </c>
      <c r="F55">
        <v>11</v>
      </c>
      <c r="G55" s="1">
        <v>1</v>
      </c>
      <c r="H55" s="1">
        <v>1</v>
      </c>
      <c r="I55">
        <v>34</v>
      </c>
      <c r="J55" s="1">
        <v>11</v>
      </c>
      <c r="K55" s="1">
        <v>2</v>
      </c>
      <c r="L55">
        <v>73121090</v>
      </c>
      <c r="M55">
        <f t="shared" ref="M55" si="61">IF(N55="ICMS 00 - Tributada Integralmente",1,IF(N55="ICMS 90 - Outras",11,IF(N55="ICMS 60 - Cobrado anteriormente por substituição tributária",9,IF(N55="ICMS 41 - Não tributada",6,IF(N55="ICMS 50 - Suspensão",7,)))))</f>
        <v>0</v>
      </c>
      <c r="N55" s="1" t="str">
        <f t="shared" si="3"/>
        <v>5.102</v>
      </c>
      <c r="O55" s="1" t="str">
        <f t="shared" si="4"/>
        <v>6.102</v>
      </c>
      <c r="P55">
        <f t="shared" si="5"/>
        <v>0</v>
      </c>
      <c r="Q55">
        <f t="shared" si="5"/>
        <v>0</v>
      </c>
      <c r="R55">
        <f t="shared" si="6"/>
        <v>1822</v>
      </c>
      <c r="U55">
        <f t="shared" si="7"/>
        <v>0</v>
      </c>
      <c r="V55">
        <v>147</v>
      </c>
      <c r="W55">
        <f t="shared" si="8"/>
        <v>0</v>
      </c>
      <c r="Y55">
        <f t="shared" si="9"/>
        <v>0</v>
      </c>
      <c r="Z55">
        <f t="shared" si="9"/>
        <v>0</v>
      </c>
    </row>
    <row r="56" spans="1:26" x14ac:dyDescent="0.25">
      <c r="A56" t="s">
        <v>82</v>
      </c>
      <c r="B56">
        <f t="shared" si="0"/>
        <v>0</v>
      </c>
      <c r="C56" t="s">
        <v>813</v>
      </c>
      <c r="D56" s="1" t="s">
        <v>6</v>
      </c>
      <c r="E56">
        <f t="shared" si="1"/>
        <v>0</v>
      </c>
      <c r="F56">
        <v>11</v>
      </c>
      <c r="G56" s="1">
        <v>1</v>
      </c>
      <c r="H56" s="1">
        <v>1</v>
      </c>
      <c r="I56">
        <v>34</v>
      </c>
      <c r="J56" s="1">
        <v>11</v>
      </c>
      <c r="K56" s="1">
        <v>2</v>
      </c>
      <c r="L56">
        <v>73121090</v>
      </c>
      <c r="M56">
        <f t="shared" ref="M56" si="62">IF(N56="ICMS 00 - Tributada Integralmente",1,IF(N56="ICMS 90 - Outras",11,IF(N56="ICMS 60 - Cobrado anteriormente por substituição tributária",9,IF(N56="ICMS 41 - Não tributada",6,IF(N56="ICMS 50 - Suspensão",7,)))))</f>
        <v>0</v>
      </c>
      <c r="N56" s="1" t="str">
        <f t="shared" si="3"/>
        <v>5.102</v>
      </c>
      <c r="O56" s="1" t="str">
        <f t="shared" si="4"/>
        <v>6.102</v>
      </c>
      <c r="P56">
        <f t="shared" si="5"/>
        <v>0</v>
      </c>
      <c r="Q56">
        <f t="shared" si="5"/>
        <v>0</v>
      </c>
      <c r="R56">
        <f t="shared" si="6"/>
        <v>1822</v>
      </c>
      <c r="U56">
        <f t="shared" si="7"/>
        <v>0</v>
      </c>
      <c r="V56">
        <v>148</v>
      </c>
      <c r="W56">
        <f t="shared" si="8"/>
        <v>0</v>
      </c>
      <c r="Y56">
        <f t="shared" si="9"/>
        <v>0</v>
      </c>
      <c r="Z56">
        <f t="shared" si="9"/>
        <v>0</v>
      </c>
    </row>
    <row r="57" spans="1:26" x14ac:dyDescent="0.25">
      <c r="A57" t="s">
        <v>83</v>
      </c>
      <c r="B57">
        <f t="shared" si="0"/>
        <v>0</v>
      </c>
      <c r="C57" t="s">
        <v>813</v>
      </c>
      <c r="D57" s="1" t="s">
        <v>6</v>
      </c>
      <c r="E57">
        <f t="shared" si="1"/>
        <v>0</v>
      </c>
      <c r="F57">
        <v>11</v>
      </c>
      <c r="G57" s="1">
        <v>1</v>
      </c>
      <c r="H57" s="1">
        <v>1</v>
      </c>
      <c r="I57">
        <v>34</v>
      </c>
      <c r="J57" s="1">
        <v>11</v>
      </c>
      <c r="K57" s="1">
        <v>2</v>
      </c>
      <c r="L57">
        <v>73121090</v>
      </c>
      <c r="M57">
        <f t="shared" ref="M57" si="63">IF(N57="ICMS 00 - Tributada Integralmente",1,IF(N57="ICMS 90 - Outras",11,IF(N57="ICMS 60 - Cobrado anteriormente por substituição tributária",9,IF(N57="ICMS 41 - Não tributada",6,IF(N57="ICMS 50 - Suspensão",7,)))))</f>
        <v>0</v>
      </c>
      <c r="N57" s="1" t="str">
        <f t="shared" si="3"/>
        <v>5.102</v>
      </c>
      <c r="O57" s="1" t="str">
        <f t="shared" si="4"/>
        <v>6.102</v>
      </c>
      <c r="P57">
        <f t="shared" si="5"/>
        <v>0</v>
      </c>
      <c r="Q57">
        <f t="shared" si="5"/>
        <v>0</v>
      </c>
      <c r="R57">
        <f t="shared" si="6"/>
        <v>1822</v>
      </c>
      <c r="U57">
        <f t="shared" si="7"/>
        <v>0</v>
      </c>
      <c r="V57">
        <v>149</v>
      </c>
      <c r="W57">
        <f t="shared" si="8"/>
        <v>0</v>
      </c>
      <c r="Y57">
        <f t="shared" si="9"/>
        <v>0</v>
      </c>
      <c r="Z57">
        <f t="shared" si="9"/>
        <v>0</v>
      </c>
    </row>
    <row r="58" spans="1:26" x14ac:dyDescent="0.25">
      <c r="A58" t="s">
        <v>84</v>
      </c>
      <c r="B58">
        <f t="shared" si="0"/>
        <v>0</v>
      </c>
      <c r="C58" t="s">
        <v>828</v>
      </c>
      <c r="D58" s="1" t="s">
        <v>6</v>
      </c>
      <c r="E58">
        <f t="shared" si="1"/>
        <v>0</v>
      </c>
      <c r="F58">
        <v>9</v>
      </c>
      <c r="G58" s="1">
        <v>1</v>
      </c>
      <c r="H58" s="1">
        <v>23</v>
      </c>
      <c r="I58">
        <v>34</v>
      </c>
      <c r="J58" s="1">
        <v>11</v>
      </c>
      <c r="K58" s="1">
        <v>9</v>
      </c>
      <c r="L58">
        <v>73269090</v>
      </c>
      <c r="M58">
        <f t="shared" ref="M58" si="64">IF(N58="ICMS 00 - Tributada Integralmente",1,IF(N58="ICMS 90 - Outras",11,IF(N58="ICMS 60 - Cobrado anteriormente por substituição tributária",9,IF(N58="ICMS 41 - Não tributada",6,IF(N58="ICMS 50 - Suspensão",7,)))))</f>
        <v>0</v>
      </c>
      <c r="N58" s="1" t="str">
        <f t="shared" si="3"/>
        <v>5.405</v>
      </c>
      <c r="O58" s="1" t="str">
        <f>IF(K58=9,"6.401","6.102")</f>
        <v>6.401</v>
      </c>
      <c r="P58">
        <f t="shared" si="5"/>
        <v>0</v>
      </c>
      <c r="Q58">
        <f t="shared" si="5"/>
        <v>0</v>
      </c>
      <c r="R58">
        <f t="shared" si="6"/>
        <v>1822</v>
      </c>
      <c r="U58">
        <f t="shared" si="7"/>
        <v>0</v>
      </c>
      <c r="V58">
        <v>15</v>
      </c>
      <c r="W58">
        <f t="shared" si="8"/>
        <v>0</v>
      </c>
      <c r="Y58">
        <f t="shared" si="9"/>
        <v>0</v>
      </c>
      <c r="Z58">
        <f t="shared" si="9"/>
        <v>0</v>
      </c>
    </row>
    <row r="59" spans="1:26" x14ac:dyDescent="0.25">
      <c r="A59" t="s">
        <v>85</v>
      </c>
      <c r="B59">
        <f t="shared" si="0"/>
        <v>0</v>
      </c>
      <c r="C59" t="s">
        <v>813</v>
      </c>
      <c r="D59" s="1" t="s">
        <v>6</v>
      </c>
      <c r="E59">
        <f t="shared" si="1"/>
        <v>0</v>
      </c>
      <c r="F59">
        <v>11</v>
      </c>
      <c r="G59" s="1">
        <v>1</v>
      </c>
      <c r="H59" s="1">
        <v>1</v>
      </c>
      <c r="I59">
        <v>34</v>
      </c>
      <c r="J59" s="1">
        <v>11</v>
      </c>
      <c r="K59" s="1">
        <v>2</v>
      </c>
      <c r="L59">
        <v>73121090</v>
      </c>
      <c r="M59">
        <f t="shared" ref="M59" si="65">IF(N59="ICMS 00 - Tributada Integralmente",1,IF(N59="ICMS 90 - Outras",11,IF(N59="ICMS 60 - Cobrado anteriormente por substituição tributária",9,IF(N59="ICMS 41 - Não tributada",6,IF(N59="ICMS 50 - Suspensão",7,)))))</f>
        <v>0</v>
      </c>
      <c r="N59" s="1" t="str">
        <f t="shared" si="3"/>
        <v>5.102</v>
      </c>
      <c r="O59" s="1" t="str">
        <f t="shared" ref="O59:O122" si="66">IF(K59=9,"6.401","6.102")</f>
        <v>6.102</v>
      </c>
      <c r="P59">
        <f t="shared" si="5"/>
        <v>0</v>
      </c>
      <c r="Q59">
        <f t="shared" si="5"/>
        <v>0</v>
      </c>
      <c r="R59">
        <f t="shared" si="6"/>
        <v>1822</v>
      </c>
      <c r="U59">
        <f t="shared" si="7"/>
        <v>0</v>
      </c>
      <c r="V59">
        <v>150</v>
      </c>
      <c r="W59">
        <f t="shared" si="8"/>
        <v>0</v>
      </c>
      <c r="Y59">
        <f t="shared" si="9"/>
        <v>0</v>
      </c>
      <c r="Z59">
        <f t="shared" si="9"/>
        <v>0</v>
      </c>
    </row>
    <row r="60" spans="1:26" x14ac:dyDescent="0.25">
      <c r="A60" t="s">
        <v>86</v>
      </c>
      <c r="B60">
        <f t="shared" si="0"/>
        <v>0</v>
      </c>
      <c r="C60" t="s">
        <v>825</v>
      </c>
      <c r="D60" s="1" t="s">
        <v>6</v>
      </c>
      <c r="E60">
        <f t="shared" si="1"/>
        <v>0</v>
      </c>
      <c r="F60">
        <v>11</v>
      </c>
      <c r="G60" s="1">
        <v>1</v>
      </c>
      <c r="H60" s="1">
        <v>1</v>
      </c>
      <c r="I60">
        <v>34</v>
      </c>
      <c r="J60" s="1">
        <v>11</v>
      </c>
      <c r="K60" s="1">
        <v>2</v>
      </c>
      <c r="L60">
        <v>73121090</v>
      </c>
      <c r="M60">
        <f t="shared" ref="M60" si="67">IF(N60="ICMS 00 - Tributada Integralmente",1,IF(N60="ICMS 90 - Outras",11,IF(N60="ICMS 60 - Cobrado anteriormente por substituição tributária",9,IF(N60="ICMS 41 - Não tributada",6,IF(N60="ICMS 50 - Suspensão",7,)))))</f>
        <v>0</v>
      </c>
      <c r="N60" s="1" t="str">
        <f t="shared" si="3"/>
        <v>5.102</v>
      </c>
      <c r="O60" s="1" t="str">
        <f t="shared" si="66"/>
        <v>6.102</v>
      </c>
      <c r="P60">
        <f t="shared" si="5"/>
        <v>0</v>
      </c>
      <c r="Q60">
        <f t="shared" si="5"/>
        <v>0</v>
      </c>
      <c r="R60">
        <f t="shared" si="6"/>
        <v>1822</v>
      </c>
      <c r="U60">
        <f t="shared" si="7"/>
        <v>0</v>
      </c>
      <c r="V60">
        <v>151</v>
      </c>
      <c r="W60">
        <f t="shared" si="8"/>
        <v>0</v>
      </c>
      <c r="Y60">
        <f t="shared" si="9"/>
        <v>0</v>
      </c>
      <c r="Z60">
        <f t="shared" si="9"/>
        <v>0</v>
      </c>
    </row>
    <row r="61" spans="1:26" x14ac:dyDescent="0.25">
      <c r="A61" t="s">
        <v>87</v>
      </c>
      <c r="B61">
        <f t="shared" si="0"/>
        <v>0</v>
      </c>
      <c r="C61" t="s">
        <v>829</v>
      </c>
      <c r="D61" s="1" t="s">
        <v>6</v>
      </c>
      <c r="E61">
        <f t="shared" si="1"/>
        <v>0</v>
      </c>
      <c r="F61">
        <v>11</v>
      </c>
      <c r="G61" s="1">
        <v>1</v>
      </c>
      <c r="H61" s="1">
        <v>1</v>
      </c>
      <c r="I61">
        <v>34</v>
      </c>
      <c r="J61" s="1">
        <v>11</v>
      </c>
      <c r="K61" s="1">
        <v>2</v>
      </c>
      <c r="L61">
        <v>73121090</v>
      </c>
      <c r="M61">
        <f t="shared" ref="M61" si="68">IF(N61="ICMS 00 - Tributada Integralmente",1,IF(N61="ICMS 90 - Outras",11,IF(N61="ICMS 60 - Cobrado anteriormente por substituição tributária",9,IF(N61="ICMS 41 - Não tributada",6,IF(N61="ICMS 50 - Suspensão",7,)))))</f>
        <v>0</v>
      </c>
      <c r="N61" s="1" t="str">
        <f t="shared" si="3"/>
        <v>5.102</v>
      </c>
      <c r="O61" s="1" t="str">
        <f t="shared" si="66"/>
        <v>6.102</v>
      </c>
      <c r="P61">
        <f t="shared" si="5"/>
        <v>0</v>
      </c>
      <c r="Q61">
        <f t="shared" si="5"/>
        <v>0</v>
      </c>
      <c r="R61">
        <f t="shared" si="6"/>
        <v>1822</v>
      </c>
      <c r="U61">
        <f t="shared" si="7"/>
        <v>0</v>
      </c>
      <c r="V61">
        <v>152</v>
      </c>
      <c r="W61">
        <f t="shared" si="8"/>
        <v>0</v>
      </c>
      <c r="Y61">
        <f t="shared" si="9"/>
        <v>0</v>
      </c>
      <c r="Z61">
        <f t="shared" si="9"/>
        <v>0</v>
      </c>
    </row>
    <row r="62" spans="1:26" x14ac:dyDescent="0.25">
      <c r="A62" t="s">
        <v>88</v>
      </c>
      <c r="B62">
        <f t="shared" si="0"/>
        <v>0</v>
      </c>
      <c r="C62" t="s">
        <v>830</v>
      </c>
      <c r="D62" s="1" t="s">
        <v>6</v>
      </c>
      <c r="E62">
        <f t="shared" si="1"/>
        <v>0</v>
      </c>
      <c r="F62">
        <v>11</v>
      </c>
      <c r="G62" s="1">
        <v>1</v>
      </c>
      <c r="H62" s="1">
        <v>1</v>
      </c>
      <c r="I62">
        <v>34</v>
      </c>
      <c r="J62" s="1">
        <v>11</v>
      </c>
      <c r="K62" s="1">
        <v>2</v>
      </c>
      <c r="L62">
        <v>73121090</v>
      </c>
      <c r="M62">
        <f t="shared" ref="M62" si="69">IF(N62="ICMS 00 - Tributada Integralmente",1,IF(N62="ICMS 90 - Outras",11,IF(N62="ICMS 60 - Cobrado anteriormente por substituição tributária",9,IF(N62="ICMS 41 - Não tributada",6,IF(N62="ICMS 50 - Suspensão",7,)))))</f>
        <v>0</v>
      </c>
      <c r="N62" s="1" t="str">
        <f t="shared" si="3"/>
        <v>5.102</v>
      </c>
      <c r="O62" s="1" t="str">
        <f t="shared" si="66"/>
        <v>6.102</v>
      </c>
      <c r="P62">
        <f t="shared" si="5"/>
        <v>0</v>
      </c>
      <c r="Q62">
        <f t="shared" si="5"/>
        <v>0</v>
      </c>
      <c r="R62">
        <f t="shared" si="6"/>
        <v>1822</v>
      </c>
      <c r="U62">
        <f t="shared" si="7"/>
        <v>0</v>
      </c>
      <c r="V62">
        <v>153</v>
      </c>
      <c r="W62">
        <f t="shared" si="8"/>
        <v>0</v>
      </c>
      <c r="Y62">
        <f t="shared" si="9"/>
        <v>0</v>
      </c>
      <c r="Z62">
        <f t="shared" si="9"/>
        <v>0</v>
      </c>
    </row>
    <row r="63" spans="1:26" x14ac:dyDescent="0.25">
      <c r="A63" t="s">
        <v>89</v>
      </c>
      <c r="B63">
        <f t="shared" si="0"/>
        <v>0</v>
      </c>
      <c r="C63" t="s">
        <v>831</v>
      </c>
      <c r="D63" s="1" t="s">
        <v>6</v>
      </c>
      <c r="E63">
        <f t="shared" si="1"/>
        <v>0</v>
      </c>
      <c r="F63">
        <v>11</v>
      </c>
      <c r="G63" s="1">
        <v>1</v>
      </c>
      <c r="H63" s="1">
        <v>1</v>
      </c>
      <c r="I63">
        <v>34</v>
      </c>
      <c r="J63" s="1">
        <v>11</v>
      </c>
      <c r="K63" s="1">
        <v>2</v>
      </c>
      <c r="L63">
        <v>73121090</v>
      </c>
      <c r="M63">
        <f t="shared" ref="M63" si="70">IF(N63="ICMS 00 - Tributada Integralmente",1,IF(N63="ICMS 90 - Outras",11,IF(N63="ICMS 60 - Cobrado anteriormente por substituição tributária",9,IF(N63="ICMS 41 - Não tributada",6,IF(N63="ICMS 50 - Suspensão",7,)))))</f>
        <v>0</v>
      </c>
      <c r="N63" s="1" t="str">
        <f t="shared" si="3"/>
        <v>5.102</v>
      </c>
      <c r="O63" s="1" t="str">
        <f t="shared" si="66"/>
        <v>6.102</v>
      </c>
      <c r="P63">
        <f t="shared" si="5"/>
        <v>0</v>
      </c>
      <c r="Q63">
        <f t="shared" si="5"/>
        <v>0</v>
      </c>
      <c r="R63">
        <f t="shared" si="6"/>
        <v>1822</v>
      </c>
      <c r="U63">
        <f t="shared" si="7"/>
        <v>0</v>
      </c>
      <c r="V63">
        <v>154</v>
      </c>
      <c r="W63">
        <f t="shared" si="8"/>
        <v>0</v>
      </c>
      <c r="Y63">
        <f t="shared" si="9"/>
        <v>0</v>
      </c>
      <c r="Z63">
        <f t="shared" si="9"/>
        <v>0</v>
      </c>
    </row>
    <row r="64" spans="1:26" x14ac:dyDescent="0.25">
      <c r="A64" t="s">
        <v>90</v>
      </c>
      <c r="B64">
        <f t="shared" si="0"/>
        <v>0</v>
      </c>
      <c r="C64" t="s">
        <v>822</v>
      </c>
      <c r="D64" s="1" t="s">
        <v>6</v>
      </c>
      <c r="E64">
        <f t="shared" si="1"/>
        <v>0</v>
      </c>
      <c r="F64">
        <v>11</v>
      </c>
      <c r="G64" s="1">
        <v>1</v>
      </c>
      <c r="H64" s="1">
        <v>1</v>
      </c>
      <c r="I64">
        <v>34</v>
      </c>
      <c r="J64" s="1">
        <v>11</v>
      </c>
      <c r="K64" s="1">
        <v>2</v>
      </c>
      <c r="L64">
        <v>73121090</v>
      </c>
      <c r="M64">
        <f t="shared" ref="M64" si="71">IF(N64="ICMS 00 - Tributada Integralmente",1,IF(N64="ICMS 90 - Outras",11,IF(N64="ICMS 60 - Cobrado anteriormente por substituição tributária",9,IF(N64="ICMS 41 - Não tributada",6,IF(N64="ICMS 50 - Suspensão",7,)))))</f>
        <v>0</v>
      </c>
      <c r="N64" s="1" t="str">
        <f t="shared" si="3"/>
        <v>5.102</v>
      </c>
      <c r="O64" s="1" t="str">
        <f t="shared" si="66"/>
        <v>6.102</v>
      </c>
      <c r="P64">
        <f t="shared" si="5"/>
        <v>0</v>
      </c>
      <c r="Q64">
        <f t="shared" si="5"/>
        <v>0</v>
      </c>
      <c r="R64">
        <f t="shared" si="6"/>
        <v>1822</v>
      </c>
      <c r="U64">
        <f t="shared" si="7"/>
        <v>0</v>
      </c>
      <c r="V64">
        <v>155</v>
      </c>
      <c r="W64">
        <f t="shared" si="8"/>
        <v>0</v>
      </c>
      <c r="Y64">
        <f t="shared" si="9"/>
        <v>0</v>
      </c>
      <c r="Z64">
        <f t="shared" si="9"/>
        <v>0</v>
      </c>
    </row>
    <row r="65" spans="1:26" x14ac:dyDescent="0.25">
      <c r="A65" t="s">
        <v>91</v>
      </c>
      <c r="B65">
        <f t="shared" si="0"/>
        <v>0</v>
      </c>
      <c r="C65" t="s">
        <v>832</v>
      </c>
      <c r="D65" s="1" t="s">
        <v>6</v>
      </c>
      <c r="E65">
        <f t="shared" si="1"/>
        <v>0</v>
      </c>
      <c r="F65">
        <v>11</v>
      </c>
      <c r="G65" s="1">
        <v>1</v>
      </c>
      <c r="H65" s="1">
        <v>1</v>
      </c>
      <c r="I65">
        <v>34</v>
      </c>
      <c r="J65" s="1">
        <v>11</v>
      </c>
      <c r="K65" s="1">
        <v>2</v>
      </c>
      <c r="L65">
        <v>73269090</v>
      </c>
      <c r="M65">
        <f t="shared" ref="M65" si="72">IF(N65="ICMS 00 - Tributada Integralmente",1,IF(N65="ICMS 90 - Outras",11,IF(N65="ICMS 60 - Cobrado anteriormente por substituição tributária",9,IF(N65="ICMS 41 - Não tributada",6,IF(N65="ICMS 50 - Suspensão",7,)))))</f>
        <v>0</v>
      </c>
      <c r="N65" s="1" t="str">
        <f t="shared" si="3"/>
        <v>5.102</v>
      </c>
      <c r="O65" s="1" t="str">
        <f t="shared" si="66"/>
        <v>6.102</v>
      </c>
      <c r="P65">
        <f t="shared" si="5"/>
        <v>0</v>
      </c>
      <c r="Q65">
        <f t="shared" si="5"/>
        <v>0</v>
      </c>
      <c r="R65">
        <f t="shared" si="6"/>
        <v>1822</v>
      </c>
      <c r="U65">
        <f t="shared" si="7"/>
        <v>0</v>
      </c>
      <c r="V65">
        <v>156</v>
      </c>
      <c r="W65">
        <f t="shared" si="8"/>
        <v>0</v>
      </c>
      <c r="Y65">
        <f t="shared" si="9"/>
        <v>0</v>
      </c>
      <c r="Z65">
        <f t="shared" si="9"/>
        <v>0</v>
      </c>
    </row>
    <row r="66" spans="1:26" x14ac:dyDescent="0.25">
      <c r="A66" t="s">
        <v>92</v>
      </c>
      <c r="B66">
        <f t="shared" si="0"/>
        <v>0</v>
      </c>
      <c r="C66" t="s">
        <v>833</v>
      </c>
      <c r="D66" s="1" t="s">
        <v>6</v>
      </c>
      <c r="E66">
        <f t="shared" si="1"/>
        <v>0</v>
      </c>
      <c r="F66">
        <v>11</v>
      </c>
      <c r="G66" s="1">
        <v>1</v>
      </c>
      <c r="H66" s="1">
        <v>1</v>
      </c>
      <c r="I66">
        <v>34</v>
      </c>
      <c r="J66" s="1">
        <v>11</v>
      </c>
      <c r="K66" s="1">
        <v>2</v>
      </c>
      <c r="L66">
        <v>73121090</v>
      </c>
      <c r="M66">
        <f t="shared" ref="M66" si="73">IF(N66="ICMS 00 - Tributada Integralmente",1,IF(N66="ICMS 90 - Outras",11,IF(N66="ICMS 60 - Cobrado anteriormente por substituição tributária",9,IF(N66="ICMS 41 - Não tributada",6,IF(N66="ICMS 50 - Suspensão",7,)))))</f>
        <v>0</v>
      </c>
      <c r="N66" s="1" t="str">
        <f t="shared" si="3"/>
        <v>5.102</v>
      </c>
      <c r="O66" s="1" t="str">
        <f t="shared" si="66"/>
        <v>6.102</v>
      </c>
      <c r="P66">
        <f t="shared" si="5"/>
        <v>0</v>
      </c>
      <c r="Q66">
        <f t="shared" si="5"/>
        <v>0</v>
      </c>
      <c r="R66">
        <f t="shared" si="6"/>
        <v>1822</v>
      </c>
      <c r="U66">
        <f t="shared" si="7"/>
        <v>0</v>
      </c>
      <c r="V66">
        <v>157</v>
      </c>
      <c r="W66">
        <f t="shared" si="8"/>
        <v>0</v>
      </c>
      <c r="Y66">
        <f t="shared" si="9"/>
        <v>0</v>
      </c>
      <c r="Z66">
        <f t="shared" si="9"/>
        <v>0</v>
      </c>
    </row>
    <row r="67" spans="1:26" x14ac:dyDescent="0.25">
      <c r="A67" t="s">
        <v>93</v>
      </c>
      <c r="B67">
        <f t="shared" ref="B67:B130" si="74">IF(C67="ICMS 00 - Tributada Integralmente",1,IF(C67="ICMS 90 - Outras",11,IF(C67="ICMS 60 - Cobrado anteriormente por substituição tributária",9,IF(C67="ICMS 41 - Não tributada",6,IF(C67="ICMS 50 - Suspensão",7,)))))</f>
        <v>0</v>
      </c>
      <c r="C67" t="s">
        <v>833</v>
      </c>
      <c r="D67" s="1" t="s">
        <v>6</v>
      </c>
      <c r="E67">
        <f t="shared" ref="E67:E130" si="75">IF(F67="ICMS 00 - Tributada Integralmente",1,IF(F67="ICMS 90 - Outras",11,IF(F67="ICMS 60 - Cobrado anteriormente por substituição tributária",9,IF(F67="ICMS 41 - Não tributada",6,IF(F67="ICMS 50 - Suspensão",7,)))))</f>
        <v>0</v>
      </c>
      <c r="F67">
        <v>11</v>
      </c>
      <c r="G67" s="1">
        <v>1</v>
      </c>
      <c r="H67" s="1">
        <v>1</v>
      </c>
      <c r="I67">
        <v>34</v>
      </c>
      <c r="J67" s="1">
        <v>11</v>
      </c>
      <c r="K67" s="1">
        <v>2</v>
      </c>
      <c r="L67">
        <v>73121090</v>
      </c>
      <c r="M67">
        <f t="shared" ref="M67" si="76">IF(N67="ICMS 00 - Tributada Integralmente",1,IF(N67="ICMS 90 - Outras",11,IF(N67="ICMS 60 - Cobrado anteriormente por substituição tributária",9,IF(N67="ICMS 41 - Não tributada",6,IF(N67="ICMS 50 - Suspensão",7,)))))</f>
        <v>0</v>
      </c>
      <c r="N67" s="1" t="str">
        <f t="shared" ref="N67:N130" si="77">IF(K67=9,"5.405","5.102")</f>
        <v>5.102</v>
      </c>
      <c r="O67" s="1" t="str">
        <f t="shared" si="66"/>
        <v>6.102</v>
      </c>
      <c r="P67">
        <f t="shared" ref="P67:Q130" si="78">IF(Q67="ICMS 00 - Tributada Integralmente",1,IF(Q67="ICMS 90 - Outras",11,IF(Q67="ICMS 60 - Cobrado anteriormente por substituição tributária",9,IF(Q67="ICMS 41 - Não tributada",6,IF(Q67="ICMS 50 - Suspensão",7,)))))</f>
        <v>0</v>
      </c>
      <c r="Q67">
        <f t="shared" si="78"/>
        <v>0</v>
      </c>
      <c r="R67">
        <f t="shared" ref="R67:R130" si="79">IF(S67="Peca",1821,IF(S67="Unidade",1821,1822))</f>
        <v>1822</v>
      </c>
      <c r="U67">
        <f t="shared" ref="U67:U130" si="80">IF(V67="ICMS 00 - Tributada Integralmente",1,IF(V67="ICMS 90 - Outras",11,IF(V67="ICMS 60 - Cobrado anteriormente por substituição tributária",9,IF(V67="ICMS 41 - Não tributada",6,IF(V67="ICMS 50 - Suspensão",7,)))))</f>
        <v>0</v>
      </c>
      <c r="V67">
        <v>158</v>
      </c>
      <c r="W67">
        <f t="shared" ref="W67:W130" si="81">IF(X67="ICMS 00 - Tributada Integralmente",1,IF(X67="ICMS 90 - Outras",11,IF(X67="ICMS 60 - Cobrado anteriormente por substituição tributária",9,IF(X67="ICMS 41 - Não tributada",6,IF(X67="ICMS 50 - Suspensão",7,)))))</f>
        <v>0</v>
      </c>
      <c r="Y67">
        <f t="shared" ref="Y67:Z130" si="82">IF(Z67="ICMS 00 - Tributada Integralmente",1,IF(Z67="ICMS 90 - Outras",11,IF(Z67="ICMS 60 - Cobrado anteriormente por substituição tributária",9,IF(Z67="ICMS 41 - Não tributada",6,IF(Z67="ICMS 50 - Suspensão",7,)))))</f>
        <v>0</v>
      </c>
      <c r="Z67">
        <f t="shared" si="82"/>
        <v>0</v>
      </c>
    </row>
    <row r="68" spans="1:26" x14ac:dyDescent="0.25">
      <c r="A68" t="s">
        <v>94</v>
      </c>
      <c r="B68">
        <f t="shared" si="74"/>
        <v>0</v>
      </c>
      <c r="C68" t="s">
        <v>813</v>
      </c>
      <c r="D68" s="1" t="s">
        <v>6</v>
      </c>
      <c r="E68">
        <f t="shared" si="75"/>
        <v>0</v>
      </c>
      <c r="F68">
        <v>11</v>
      </c>
      <c r="G68" s="1">
        <v>1</v>
      </c>
      <c r="H68" s="1">
        <v>1</v>
      </c>
      <c r="I68">
        <v>34</v>
      </c>
      <c r="J68" s="1">
        <v>11</v>
      </c>
      <c r="K68" s="1">
        <v>2</v>
      </c>
      <c r="L68">
        <v>73121090</v>
      </c>
      <c r="M68">
        <f t="shared" ref="M68" si="83">IF(N68="ICMS 00 - Tributada Integralmente",1,IF(N68="ICMS 90 - Outras",11,IF(N68="ICMS 60 - Cobrado anteriormente por substituição tributária",9,IF(N68="ICMS 41 - Não tributada",6,IF(N68="ICMS 50 - Suspensão",7,)))))</f>
        <v>0</v>
      </c>
      <c r="N68" s="1" t="str">
        <f t="shared" si="77"/>
        <v>5.102</v>
      </c>
      <c r="O68" s="1" t="str">
        <f t="shared" si="66"/>
        <v>6.102</v>
      </c>
      <c r="P68">
        <f t="shared" si="78"/>
        <v>0</v>
      </c>
      <c r="Q68">
        <f t="shared" si="78"/>
        <v>0</v>
      </c>
      <c r="R68">
        <f t="shared" si="79"/>
        <v>1822</v>
      </c>
      <c r="U68">
        <f t="shared" si="80"/>
        <v>0</v>
      </c>
      <c r="V68">
        <v>159</v>
      </c>
      <c r="W68">
        <f t="shared" si="81"/>
        <v>0</v>
      </c>
      <c r="Y68">
        <f t="shared" si="82"/>
        <v>0</v>
      </c>
      <c r="Z68">
        <f t="shared" si="82"/>
        <v>0</v>
      </c>
    </row>
    <row r="69" spans="1:26" x14ac:dyDescent="0.25">
      <c r="A69" t="s">
        <v>95</v>
      </c>
      <c r="B69">
        <f t="shared" si="74"/>
        <v>0</v>
      </c>
      <c r="C69" t="s">
        <v>834</v>
      </c>
      <c r="D69" s="1" t="s">
        <v>6</v>
      </c>
      <c r="E69">
        <f t="shared" si="75"/>
        <v>0</v>
      </c>
      <c r="F69">
        <v>11</v>
      </c>
      <c r="G69" s="1">
        <v>1</v>
      </c>
      <c r="H69" s="1">
        <v>1</v>
      </c>
      <c r="I69">
        <v>34</v>
      </c>
      <c r="J69" s="1">
        <v>11</v>
      </c>
      <c r="K69" s="1">
        <v>2</v>
      </c>
      <c r="L69">
        <v>73269090</v>
      </c>
      <c r="M69">
        <f t="shared" ref="M69" si="84">IF(N69="ICMS 00 - Tributada Integralmente",1,IF(N69="ICMS 90 - Outras",11,IF(N69="ICMS 60 - Cobrado anteriormente por substituição tributária",9,IF(N69="ICMS 41 - Não tributada",6,IF(N69="ICMS 50 - Suspensão",7,)))))</f>
        <v>0</v>
      </c>
      <c r="N69" s="1" t="str">
        <f t="shared" si="77"/>
        <v>5.102</v>
      </c>
      <c r="O69" s="1" t="str">
        <f t="shared" si="66"/>
        <v>6.102</v>
      </c>
      <c r="P69">
        <f t="shared" si="78"/>
        <v>0</v>
      </c>
      <c r="Q69">
        <f t="shared" si="78"/>
        <v>0</v>
      </c>
      <c r="R69">
        <f t="shared" si="79"/>
        <v>1822</v>
      </c>
      <c r="U69">
        <f t="shared" si="80"/>
        <v>0</v>
      </c>
      <c r="V69">
        <v>16</v>
      </c>
      <c r="W69">
        <f t="shared" si="81"/>
        <v>0</v>
      </c>
      <c r="Y69">
        <f t="shared" si="82"/>
        <v>0</v>
      </c>
      <c r="Z69">
        <f t="shared" si="82"/>
        <v>0</v>
      </c>
    </row>
    <row r="70" spans="1:26" x14ac:dyDescent="0.25">
      <c r="A70" t="s">
        <v>96</v>
      </c>
      <c r="B70">
        <f t="shared" si="74"/>
        <v>0</v>
      </c>
      <c r="C70">
        <v>12</v>
      </c>
      <c r="D70" s="1" t="s">
        <v>6</v>
      </c>
      <c r="E70">
        <f t="shared" si="75"/>
        <v>0</v>
      </c>
      <c r="F70">
        <v>6</v>
      </c>
      <c r="G70" s="1">
        <v>1</v>
      </c>
      <c r="H70" s="1">
        <v>1</v>
      </c>
      <c r="I70">
        <v>34</v>
      </c>
      <c r="J70" s="1">
        <v>11</v>
      </c>
      <c r="K70" s="1">
        <v>8</v>
      </c>
      <c r="L70">
        <v>94069090</v>
      </c>
      <c r="M70">
        <f t="shared" ref="M70" si="85">IF(N70="ICMS 00 - Tributada Integralmente",1,IF(N70="ICMS 90 - Outras",11,IF(N70="ICMS 60 - Cobrado anteriormente por substituição tributária",9,IF(N70="ICMS 41 - Não tributada",6,IF(N70="ICMS 50 - Suspensão",7,)))))</f>
        <v>0</v>
      </c>
      <c r="N70" s="1" t="str">
        <f t="shared" si="77"/>
        <v>5.102</v>
      </c>
      <c r="O70" s="1" t="str">
        <f t="shared" si="66"/>
        <v>6.102</v>
      </c>
      <c r="P70">
        <f t="shared" si="78"/>
        <v>0</v>
      </c>
      <c r="Q70">
        <f t="shared" si="78"/>
        <v>0</v>
      </c>
      <c r="R70">
        <f t="shared" si="79"/>
        <v>1822</v>
      </c>
      <c r="U70">
        <f t="shared" si="80"/>
        <v>0</v>
      </c>
      <c r="V70">
        <v>160</v>
      </c>
      <c r="W70">
        <f t="shared" si="81"/>
        <v>0</v>
      </c>
      <c r="Y70">
        <f t="shared" si="82"/>
        <v>0</v>
      </c>
      <c r="Z70">
        <f t="shared" si="82"/>
        <v>0</v>
      </c>
    </row>
    <row r="71" spans="1:26" x14ac:dyDescent="0.25">
      <c r="A71" t="s">
        <v>97</v>
      </c>
      <c r="B71">
        <f t="shared" si="74"/>
        <v>0</v>
      </c>
      <c r="C71" t="s">
        <v>835</v>
      </c>
      <c r="D71" s="1" t="s">
        <v>6</v>
      </c>
      <c r="E71">
        <f t="shared" si="75"/>
        <v>0</v>
      </c>
      <c r="F71">
        <v>6</v>
      </c>
      <c r="G71" s="1">
        <v>1</v>
      </c>
      <c r="H71" s="1">
        <v>1</v>
      </c>
      <c r="I71">
        <v>34</v>
      </c>
      <c r="J71" s="1">
        <v>11</v>
      </c>
      <c r="K71" s="1">
        <v>8</v>
      </c>
      <c r="L71">
        <v>94069090</v>
      </c>
      <c r="M71">
        <f t="shared" ref="M71" si="86">IF(N71="ICMS 00 - Tributada Integralmente",1,IF(N71="ICMS 90 - Outras",11,IF(N71="ICMS 60 - Cobrado anteriormente por substituição tributária",9,IF(N71="ICMS 41 - Não tributada",6,IF(N71="ICMS 50 - Suspensão",7,)))))</f>
        <v>0</v>
      </c>
      <c r="N71" s="1" t="str">
        <f t="shared" si="77"/>
        <v>5.102</v>
      </c>
      <c r="O71" s="1" t="str">
        <f t="shared" si="66"/>
        <v>6.102</v>
      </c>
      <c r="P71">
        <f t="shared" si="78"/>
        <v>0</v>
      </c>
      <c r="Q71">
        <f t="shared" si="78"/>
        <v>0</v>
      </c>
      <c r="R71">
        <f t="shared" si="79"/>
        <v>1822</v>
      </c>
      <c r="U71">
        <f t="shared" si="80"/>
        <v>0</v>
      </c>
      <c r="V71">
        <v>161</v>
      </c>
      <c r="W71">
        <f t="shared" si="81"/>
        <v>0</v>
      </c>
      <c r="Y71">
        <f t="shared" si="82"/>
        <v>0</v>
      </c>
      <c r="Z71">
        <f t="shared" si="82"/>
        <v>0</v>
      </c>
    </row>
    <row r="72" spans="1:26" x14ac:dyDescent="0.25">
      <c r="A72" t="s">
        <v>98</v>
      </c>
      <c r="B72">
        <f t="shared" si="74"/>
        <v>0</v>
      </c>
      <c r="C72" t="s">
        <v>836</v>
      </c>
      <c r="D72" s="1" t="s">
        <v>6</v>
      </c>
      <c r="E72">
        <f t="shared" si="75"/>
        <v>0</v>
      </c>
      <c r="F72">
        <v>6</v>
      </c>
      <c r="G72" s="1">
        <v>1</v>
      </c>
      <c r="H72" s="1">
        <v>1</v>
      </c>
      <c r="I72">
        <v>34</v>
      </c>
      <c r="J72" s="1">
        <v>11</v>
      </c>
      <c r="K72" s="1">
        <v>8</v>
      </c>
      <c r="L72">
        <v>94069090</v>
      </c>
      <c r="M72">
        <f t="shared" ref="M72" si="87">IF(N72="ICMS 00 - Tributada Integralmente",1,IF(N72="ICMS 90 - Outras",11,IF(N72="ICMS 60 - Cobrado anteriormente por substituição tributária",9,IF(N72="ICMS 41 - Não tributada",6,IF(N72="ICMS 50 - Suspensão",7,)))))</f>
        <v>0</v>
      </c>
      <c r="N72" s="1" t="str">
        <f t="shared" si="77"/>
        <v>5.102</v>
      </c>
      <c r="O72" s="1" t="str">
        <f t="shared" si="66"/>
        <v>6.102</v>
      </c>
      <c r="P72">
        <f t="shared" si="78"/>
        <v>0</v>
      </c>
      <c r="Q72">
        <f t="shared" si="78"/>
        <v>0</v>
      </c>
      <c r="R72">
        <f t="shared" si="79"/>
        <v>1822</v>
      </c>
      <c r="U72">
        <f t="shared" si="80"/>
        <v>0</v>
      </c>
      <c r="V72">
        <v>162</v>
      </c>
      <c r="W72">
        <f t="shared" si="81"/>
        <v>0</v>
      </c>
      <c r="Y72">
        <f t="shared" si="82"/>
        <v>0</v>
      </c>
      <c r="Z72">
        <f t="shared" si="82"/>
        <v>0</v>
      </c>
    </row>
    <row r="73" spans="1:26" x14ac:dyDescent="0.25">
      <c r="A73" t="s">
        <v>99</v>
      </c>
      <c r="B73">
        <f t="shared" si="74"/>
        <v>0</v>
      </c>
      <c r="C73" t="s">
        <v>837</v>
      </c>
      <c r="D73" s="1" t="s">
        <v>6</v>
      </c>
      <c r="E73">
        <f t="shared" si="75"/>
        <v>0</v>
      </c>
      <c r="F73">
        <v>6</v>
      </c>
      <c r="G73" s="1">
        <v>1</v>
      </c>
      <c r="H73" s="1">
        <v>1</v>
      </c>
      <c r="I73">
        <v>34</v>
      </c>
      <c r="J73" s="1">
        <v>11</v>
      </c>
      <c r="K73" s="1">
        <v>8</v>
      </c>
      <c r="L73">
        <v>94069090</v>
      </c>
      <c r="M73">
        <f t="shared" ref="M73" si="88">IF(N73="ICMS 00 - Tributada Integralmente",1,IF(N73="ICMS 90 - Outras",11,IF(N73="ICMS 60 - Cobrado anteriormente por substituição tributária",9,IF(N73="ICMS 41 - Não tributada",6,IF(N73="ICMS 50 - Suspensão",7,)))))</f>
        <v>0</v>
      </c>
      <c r="N73" s="1" t="str">
        <f t="shared" si="77"/>
        <v>5.102</v>
      </c>
      <c r="O73" s="1" t="str">
        <f t="shared" si="66"/>
        <v>6.102</v>
      </c>
      <c r="P73">
        <f t="shared" si="78"/>
        <v>0</v>
      </c>
      <c r="Q73">
        <f t="shared" si="78"/>
        <v>0</v>
      </c>
      <c r="R73">
        <f t="shared" si="79"/>
        <v>1822</v>
      </c>
      <c r="U73">
        <f t="shared" si="80"/>
        <v>0</v>
      </c>
      <c r="V73">
        <v>163</v>
      </c>
      <c r="W73">
        <f t="shared" si="81"/>
        <v>0</v>
      </c>
      <c r="Y73">
        <f t="shared" si="82"/>
        <v>0</v>
      </c>
      <c r="Z73">
        <f t="shared" si="82"/>
        <v>0</v>
      </c>
    </row>
    <row r="74" spans="1:26" x14ac:dyDescent="0.25">
      <c r="A74" t="s">
        <v>100</v>
      </c>
      <c r="B74">
        <f t="shared" si="74"/>
        <v>0</v>
      </c>
      <c r="C74" t="s">
        <v>810</v>
      </c>
      <c r="D74" s="1" t="s">
        <v>6</v>
      </c>
      <c r="E74">
        <f t="shared" si="75"/>
        <v>0</v>
      </c>
      <c r="F74">
        <v>11</v>
      </c>
      <c r="G74" s="1">
        <v>1</v>
      </c>
      <c r="H74" s="1">
        <v>1</v>
      </c>
      <c r="I74">
        <v>34</v>
      </c>
      <c r="J74" s="1">
        <v>11</v>
      </c>
      <c r="K74" s="1">
        <v>2</v>
      </c>
      <c r="L74">
        <v>73121090</v>
      </c>
      <c r="M74">
        <f t="shared" ref="M74" si="89">IF(N74="ICMS 00 - Tributada Integralmente",1,IF(N74="ICMS 90 - Outras",11,IF(N74="ICMS 60 - Cobrado anteriormente por substituição tributária",9,IF(N74="ICMS 41 - Não tributada",6,IF(N74="ICMS 50 - Suspensão",7,)))))</f>
        <v>0</v>
      </c>
      <c r="N74" s="1" t="str">
        <f t="shared" si="77"/>
        <v>5.102</v>
      </c>
      <c r="O74" s="1" t="str">
        <f t="shared" si="66"/>
        <v>6.102</v>
      </c>
      <c r="P74">
        <f t="shared" si="78"/>
        <v>0</v>
      </c>
      <c r="Q74">
        <f t="shared" si="78"/>
        <v>0</v>
      </c>
      <c r="R74">
        <f t="shared" si="79"/>
        <v>1822</v>
      </c>
      <c r="U74">
        <f t="shared" si="80"/>
        <v>0</v>
      </c>
      <c r="V74">
        <v>164</v>
      </c>
      <c r="W74">
        <f t="shared" si="81"/>
        <v>0</v>
      </c>
      <c r="Y74">
        <f t="shared" si="82"/>
        <v>0</v>
      </c>
      <c r="Z74">
        <f t="shared" si="82"/>
        <v>0</v>
      </c>
    </row>
    <row r="75" spans="1:26" x14ac:dyDescent="0.25">
      <c r="A75" t="s">
        <v>101</v>
      </c>
      <c r="B75">
        <f t="shared" si="74"/>
        <v>0</v>
      </c>
      <c r="C75" t="s">
        <v>822</v>
      </c>
      <c r="D75" s="1" t="s">
        <v>6</v>
      </c>
      <c r="E75">
        <f t="shared" si="75"/>
        <v>0</v>
      </c>
      <c r="F75">
        <v>11</v>
      </c>
      <c r="G75" s="1">
        <v>1</v>
      </c>
      <c r="H75" s="1">
        <v>1</v>
      </c>
      <c r="I75">
        <v>34</v>
      </c>
      <c r="J75" s="1">
        <v>11</v>
      </c>
      <c r="K75" s="1">
        <v>2</v>
      </c>
      <c r="L75">
        <v>73121090</v>
      </c>
      <c r="M75">
        <f t="shared" ref="M75" si="90">IF(N75="ICMS 00 - Tributada Integralmente",1,IF(N75="ICMS 90 - Outras",11,IF(N75="ICMS 60 - Cobrado anteriormente por substituição tributária",9,IF(N75="ICMS 41 - Não tributada",6,IF(N75="ICMS 50 - Suspensão",7,)))))</f>
        <v>0</v>
      </c>
      <c r="N75" s="1" t="str">
        <f t="shared" si="77"/>
        <v>5.102</v>
      </c>
      <c r="O75" s="1" t="str">
        <f t="shared" si="66"/>
        <v>6.102</v>
      </c>
      <c r="P75">
        <f t="shared" si="78"/>
        <v>0</v>
      </c>
      <c r="Q75">
        <f t="shared" si="78"/>
        <v>0</v>
      </c>
      <c r="R75">
        <f t="shared" si="79"/>
        <v>1822</v>
      </c>
      <c r="U75">
        <f t="shared" si="80"/>
        <v>0</v>
      </c>
      <c r="V75">
        <v>165</v>
      </c>
      <c r="W75">
        <f t="shared" si="81"/>
        <v>0</v>
      </c>
      <c r="Y75">
        <f t="shared" si="82"/>
        <v>0</v>
      </c>
      <c r="Z75">
        <f t="shared" si="82"/>
        <v>0</v>
      </c>
    </row>
    <row r="76" spans="1:26" x14ac:dyDescent="0.25">
      <c r="A76" t="s">
        <v>102</v>
      </c>
      <c r="B76">
        <f t="shared" si="74"/>
        <v>0</v>
      </c>
      <c r="C76" t="s">
        <v>838</v>
      </c>
      <c r="D76" s="1" t="s">
        <v>6</v>
      </c>
      <c r="E76">
        <f t="shared" si="75"/>
        <v>0</v>
      </c>
      <c r="F76">
        <v>11</v>
      </c>
      <c r="G76" s="1">
        <v>1</v>
      </c>
      <c r="H76" s="1">
        <v>1</v>
      </c>
      <c r="I76">
        <v>34</v>
      </c>
      <c r="J76" s="1">
        <v>11</v>
      </c>
      <c r="K76" s="1">
        <v>2</v>
      </c>
      <c r="L76">
        <v>73121090</v>
      </c>
      <c r="M76">
        <f t="shared" ref="M76" si="91">IF(N76="ICMS 00 - Tributada Integralmente",1,IF(N76="ICMS 90 - Outras",11,IF(N76="ICMS 60 - Cobrado anteriormente por substituição tributária",9,IF(N76="ICMS 41 - Não tributada",6,IF(N76="ICMS 50 - Suspensão",7,)))))</f>
        <v>0</v>
      </c>
      <c r="N76" s="1" t="str">
        <f t="shared" si="77"/>
        <v>5.102</v>
      </c>
      <c r="O76" s="1" t="str">
        <f t="shared" si="66"/>
        <v>6.102</v>
      </c>
      <c r="P76">
        <f t="shared" si="78"/>
        <v>0</v>
      </c>
      <c r="Q76">
        <f t="shared" si="78"/>
        <v>0</v>
      </c>
      <c r="R76">
        <f t="shared" si="79"/>
        <v>1822</v>
      </c>
      <c r="U76">
        <f t="shared" si="80"/>
        <v>0</v>
      </c>
      <c r="V76">
        <v>166</v>
      </c>
      <c r="W76">
        <f t="shared" si="81"/>
        <v>0</v>
      </c>
      <c r="Y76">
        <f t="shared" si="82"/>
        <v>0</v>
      </c>
      <c r="Z76">
        <f t="shared" si="82"/>
        <v>0</v>
      </c>
    </row>
    <row r="77" spans="1:26" x14ac:dyDescent="0.25">
      <c r="A77" t="s">
        <v>103</v>
      </c>
      <c r="B77">
        <f t="shared" si="74"/>
        <v>0</v>
      </c>
      <c r="C77" t="s">
        <v>839</v>
      </c>
      <c r="D77" s="1" t="s">
        <v>6</v>
      </c>
      <c r="E77">
        <f t="shared" si="75"/>
        <v>0</v>
      </c>
      <c r="F77">
        <v>11</v>
      </c>
      <c r="G77" s="1">
        <v>1</v>
      </c>
      <c r="H77" s="1">
        <v>1</v>
      </c>
      <c r="I77">
        <v>34</v>
      </c>
      <c r="J77" s="1">
        <v>11</v>
      </c>
      <c r="K77" s="1">
        <v>2</v>
      </c>
      <c r="L77">
        <v>73121090</v>
      </c>
      <c r="M77">
        <f t="shared" ref="M77" si="92">IF(N77="ICMS 00 - Tributada Integralmente",1,IF(N77="ICMS 90 - Outras",11,IF(N77="ICMS 60 - Cobrado anteriormente por substituição tributária",9,IF(N77="ICMS 41 - Não tributada",6,IF(N77="ICMS 50 - Suspensão",7,)))))</f>
        <v>0</v>
      </c>
      <c r="N77" s="1" t="str">
        <f t="shared" si="77"/>
        <v>5.102</v>
      </c>
      <c r="O77" s="1" t="str">
        <f t="shared" si="66"/>
        <v>6.102</v>
      </c>
      <c r="P77">
        <f t="shared" si="78"/>
        <v>0</v>
      </c>
      <c r="Q77">
        <f t="shared" si="78"/>
        <v>0</v>
      </c>
      <c r="R77">
        <f t="shared" si="79"/>
        <v>1822</v>
      </c>
      <c r="U77">
        <f t="shared" si="80"/>
        <v>0</v>
      </c>
      <c r="V77">
        <v>167</v>
      </c>
      <c r="W77">
        <f t="shared" si="81"/>
        <v>0</v>
      </c>
      <c r="Y77">
        <f t="shared" si="82"/>
        <v>0</v>
      </c>
      <c r="Z77">
        <f t="shared" si="82"/>
        <v>0</v>
      </c>
    </row>
    <row r="78" spans="1:26" x14ac:dyDescent="0.25">
      <c r="A78" t="s">
        <v>104</v>
      </c>
      <c r="B78">
        <f t="shared" si="74"/>
        <v>0</v>
      </c>
      <c r="C78">
        <v>41</v>
      </c>
      <c r="D78" s="1" t="s">
        <v>6</v>
      </c>
      <c r="E78">
        <f t="shared" si="75"/>
        <v>0</v>
      </c>
      <c r="F78">
        <v>1</v>
      </c>
      <c r="G78" s="1">
        <v>1</v>
      </c>
      <c r="H78" s="1">
        <v>1</v>
      </c>
      <c r="I78">
        <v>34</v>
      </c>
      <c r="J78" s="1">
        <v>11</v>
      </c>
      <c r="K78" s="1">
        <v>2</v>
      </c>
      <c r="L78">
        <v>73269090</v>
      </c>
      <c r="M78">
        <f t="shared" ref="M78" si="93">IF(N78="ICMS 00 - Tributada Integralmente",1,IF(N78="ICMS 90 - Outras",11,IF(N78="ICMS 60 - Cobrado anteriormente por substituição tributária",9,IF(N78="ICMS 41 - Não tributada",6,IF(N78="ICMS 50 - Suspensão",7,)))))</f>
        <v>0</v>
      </c>
      <c r="N78" s="1" t="str">
        <f t="shared" si="77"/>
        <v>5.102</v>
      </c>
      <c r="O78" s="1" t="str">
        <f t="shared" si="66"/>
        <v>6.102</v>
      </c>
      <c r="P78">
        <f t="shared" si="78"/>
        <v>0</v>
      </c>
      <c r="Q78">
        <f t="shared" si="78"/>
        <v>0</v>
      </c>
      <c r="R78">
        <f t="shared" si="79"/>
        <v>1822</v>
      </c>
      <c r="U78">
        <f t="shared" si="80"/>
        <v>0</v>
      </c>
      <c r="V78">
        <v>168</v>
      </c>
      <c r="W78">
        <f t="shared" si="81"/>
        <v>0</v>
      </c>
      <c r="Y78">
        <f t="shared" si="82"/>
        <v>0</v>
      </c>
      <c r="Z78">
        <f t="shared" si="82"/>
        <v>0</v>
      </c>
    </row>
    <row r="79" spans="1:26" x14ac:dyDescent="0.25">
      <c r="A79" t="s">
        <v>105</v>
      </c>
      <c r="B79">
        <f t="shared" si="74"/>
        <v>0</v>
      </c>
      <c r="C79" t="s">
        <v>840</v>
      </c>
      <c r="D79" s="1" t="s">
        <v>6</v>
      </c>
      <c r="E79">
        <f t="shared" si="75"/>
        <v>0</v>
      </c>
      <c r="F79">
        <v>11</v>
      </c>
      <c r="G79" s="1">
        <v>1</v>
      </c>
      <c r="H79" s="1">
        <v>1</v>
      </c>
      <c r="I79">
        <v>34</v>
      </c>
      <c r="J79" s="1">
        <v>11</v>
      </c>
      <c r="K79" s="1">
        <v>2</v>
      </c>
      <c r="L79">
        <v>73269090</v>
      </c>
      <c r="M79">
        <f t="shared" ref="M79" si="94">IF(N79="ICMS 00 - Tributada Integralmente",1,IF(N79="ICMS 90 - Outras",11,IF(N79="ICMS 60 - Cobrado anteriormente por substituição tributária",9,IF(N79="ICMS 41 - Não tributada",6,IF(N79="ICMS 50 - Suspensão",7,)))))</f>
        <v>0</v>
      </c>
      <c r="N79" s="1" t="str">
        <f t="shared" si="77"/>
        <v>5.102</v>
      </c>
      <c r="O79" s="1" t="str">
        <f t="shared" si="66"/>
        <v>6.102</v>
      </c>
      <c r="P79">
        <f t="shared" si="78"/>
        <v>0</v>
      </c>
      <c r="Q79">
        <f t="shared" si="78"/>
        <v>0</v>
      </c>
      <c r="R79">
        <f t="shared" si="79"/>
        <v>1822</v>
      </c>
      <c r="U79">
        <f t="shared" si="80"/>
        <v>0</v>
      </c>
      <c r="V79">
        <v>169</v>
      </c>
      <c r="W79">
        <f t="shared" si="81"/>
        <v>0</v>
      </c>
      <c r="Y79">
        <f t="shared" si="82"/>
        <v>0</v>
      </c>
      <c r="Z79">
        <f t="shared" si="82"/>
        <v>0</v>
      </c>
    </row>
    <row r="80" spans="1:26" x14ac:dyDescent="0.25">
      <c r="A80" t="s">
        <v>106</v>
      </c>
      <c r="B80">
        <f t="shared" si="74"/>
        <v>0</v>
      </c>
      <c r="C80" t="s">
        <v>841</v>
      </c>
      <c r="D80" s="1" t="s">
        <v>6</v>
      </c>
      <c r="E80">
        <f t="shared" si="75"/>
        <v>0</v>
      </c>
      <c r="F80">
        <v>11</v>
      </c>
      <c r="G80" s="1">
        <v>1</v>
      </c>
      <c r="H80" s="1">
        <v>1</v>
      </c>
      <c r="I80">
        <v>34</v>
      </c>
      <c r="J80" s="1">
        <v>11</v>
      </c>
      <c r="K80" s="1">
        <v>2</v>
      </c>
      <c r="L80">
        <v>73121090</v>
      </c>
      <c r="M80">
        <f t="shared" ref="M80" si="95">IF(N80="ICMS 00 - Tributada Integralmente",1,IF(N80="ICMS 90 - Outras",11,IF(N80="ICMS 60 - Cobrado anteriormente por substituição tributária",9,IF(N80="ICMS 41 - Não tributada",6,IF(N80="ICMS 50 - Suspensão",7,)))))</f>
        <v>0</v>
      </c>
      <c r="N80" s="1" t="str">
        <f t="shared" si="77"/>
        <v>5.102</v>
      </c>
      <c r="O80" s="1" t="str">
        <f t="shared" si="66"/>
        <v>6.102</v>
      </c>
      <c r="P80">
        <f t="shared" si="78"/>
        <v>0</v>
      </c>
      <c r="Q80">
        <f t="shared" si="78"/>
        <v>0</v>
      </c>
      <c r="R80">
        <f t="shared" si="79"/>
        <v>1822</v>
      </c>
      <c r="U80">
        <f t="shared" si="80"/>
        <v>0</v>
      </c>
      <c r="V80">
        <v>17</v>
      </c>
      <c r="W80">
        <f t="shared" si="81"/>
        <v>0</v>
      </c>
      <c r="Y80">
        <f t="shared" si="82"/>
        <v>0</v>
      </c>
      <c r="Z80">
        <f t="shared" si="82"/>
        <v>0</v>
      </c>
    </row>
    <row r="81" spans="1:26" x14ac:dyDescent="0.25">
      <c r="A81" t="s">
        <v>107</v>
      </c>
      <c r="B81">
        <f t="shared" si="74"/>
        <v>0</v>
      </c>
      <c r="C81" t="s">
        <v>810</v>
      </c>
      <c r="D81" s="1" t="s">
        <v>6</v>
      </c>
      <c r="E81">
        <f t="shared" si="75"/>
        <v>0</v>
      </c>
      <c r="F81">
        <v>11</v>
      </c>
      <c r="G81" s="1">
        <v>1</v>
      </c>
      <c r="H81" s="1">
        <v>1</v>
      </c>
      <c r="I81">
        <v>34</v>
      </c>
      <c r="J81" s="1">
        <v>11</v>
      </c>
      <c r="K81" s="1">
        <v>2</v>
      </c>
      <c r="L81">
        <v>73269090</v>
      </c>
      <c r="M81">
        <f t="shared" ref="M81" si="96">IF(N81="ICMS 00 - Tributada Integralmente",1,IF(N81="ICMS 90 - Outras",11,IF(N81="ICMS 60 - Cobrado anteriormente por substituição tributária",9,IF(N81="ICMS 41 - Não tributada",6,IF(N81="ICMS 50 - Suspensão",7,)))))</f>
        <v>0</v>
      </c>
      <c r="N81" s="1" t="str">
        <f t="shared" si="77"/>
        <v>5.102</v>
      </c>
      <c r="O81" s="1" t="str">
        <f t="shared" si="66"/>
        <v>6.102</v>
      </c>
      <c r="P81">
        <f t="shared" si="78"/>
        <v>0</v>
      </c>
      <c r="Q81">
        <f t="shared" si="78"/>
        <v>0</v>
      </c>
      <c r="R81">
        <f t="shared" si="79"/>
        <v>1822</v>
      </c>
      <c r="U81">
        <f t="shared" si="80"/>
        <v>0</v>
      </c>
      <c r="V81">
        <v>170</v>
      </c>
      <c r="W81">
        <f t="shared" si="81"/>
        <v>0</v>
      </c>
      <c r="Y81">
        <f t="shared" si="82"/>
        <v>0</v>
      </c>
      <c r="Z81">
        <f t="shared" si="82"/>
        <v>0</v>
      </c>
    </row>
    <row r="82" spans="1:26" x14ac:dyDescent="0.25">
      <c r="A82" t="s">
        <v>108</v>
      </c>
      <c r="B82">
        <f t="shared" si="74"/>
        <v>0</v>
      </c>
      <c r="C82" t="s">
        <v>842</v>
      </c>
      <c r="D82" s="1" t="s">
        <v>6</v>
      </c>
      <c r="E82">
        <f t="shared" si="75"/>
        <v>0</v>
      </c>
      <c r="F82">
        <v>1</v>
      </c>
      <c r="G82" s="1">
        <v>1</v>
      </c>
      <c r="H82" s="1">
        <v>1</v>
      </c>
      <c r="I82">
        <v>34</v>
      </c>
      <c r="J82" s="1">
        <v>11</v>
      </c>
      <c r="K82" s="1">
        <v>2</v>
      </c>
      <c r="L82">
        <v>73269090</v>
      </c>
      <c r="M82">
        <f t="shared" ref="M82" si="97">IF(N82="ICMS 00 - Tributada Integralmente",1,IF(N82="ICMS 90 - Outras",11,IF(N82="ICMS 60 - Cobrado anteriormente por substituição tributária",9,IF(N82="ICMS 41 - Não tributada",6,IF(N82="ICMS 50 - Suspensão",7,)))))</f>
        <v>0</v>
      </c>
      <c r="N82" s="1" t="str">
        <f t="shared" si="77"/>
        <v>5.102</v>
      </c>
      <c r="O82" s="1" t="str">
        <f t="shared" si="66"/>
        <v>6.102</v>
      </c>
      <c r="P82">
        <f t="shared" si="78"/>
        <v>0</v>
      </c>
      <c r="Q82">
        <f t="shared" si="78"/>
        <v>0</v>
      </c>
      <c r="R82">
        <f t="shared" si="79"/>
        <v>1822</v>
      </c>
      <c r="U82">
        <f t="shared" si="80"/>
        <v>0</v>
      </c>
      <c r="V82">
        <v>171</v>
      </c>
      <c r="W82">
        <f t="shared" si="81"/>
        <v>0</v>
      </c>
      <c r="Y82">
        <f t="shared" si="82"/>
        <v>0</v>
      </c>
      <c r="Z82">
        <f t="shared" si="82"/>
        <v>0</v>
      </c>
    </row>
    <row r="83" spans="1:26" x14ac:dyDescent="0.25">
      <c r="A83" t="s">
        <v>109</v>
      </c>
      <c r="B83">
        <f t="shared" si="74"/>
        <v>0</v>
      </c>
      <c r="C83">
        <v>79</v>
      </c>
      <c r="D83" s="1" t="s">
        <v>6</v>
      </c>
      <c r="E83">
        <f t="shared" si="75"/>
        <v>0</v>
      </c>
      <c r="F83">
        <v>1</v>
      </c>
      <c r="G83" s="1">
        <v>1</v>
      </c>
      <c r="H83" s="1">
        <v>1</v>
      </c>
      <c r="I83">
        <v>34</v>
      </c>
      <c r="J83" s="1">
        <v>11</v>
      </c>
      <c r="K83" s="1">
        <v>2</v>
      </c>
      <c r="L83">
        <v>73269090</v>
      </c>
      <c r="M83">
        <f t="shared" ref="M83" si="98">IF(N83="ICMS 00 - Tributada Integralmente",1,IF(N83="ICMS 90 - Outras",11,IF(N83="ICMS 60 - Cobrado anteriormente por substituição tributária",9,IF(N83="ICMS 41 - Não tributada",6,IF(N83="ICMS 50 - Suspensão",7,)))))</f>
        <v>0</v>
      </c>
      <c r="N83" s="1" t="str">
        <f t="shared" si="77"/>
        <v>5.102</v>
      </c>
      <c r="O83" s="1" t="str">
        <f t="shared" si="66"/>
        <v>6.102</v>
      </c>
      <c r="P83">
        <f t="shared" si="78"/>
        <v>0</v>
      </c>
      <c r="Q83">
        <f t="shared" si="78"/>
        <v>0</v>
      </c>
      <c r="R83">
        <f t="shared" si="79"/>
        <v>1822</v>
      </c>
      <c r="U83">
        <f t="shared" si="80"/>
        <v>0</v>
      </c>
      <c r="V83">
        <v>172</v>
      </c>
      <c r="W83">
        <f t="shared" si="81"/>
        <v>0</v>
      </c>
      <c r="Y83">
        <f t="shared" si="82"/>
        <v>0</v>
      </c>
      <c r="Z83">
        <f t="shared" si="82"/>
        <v>0</v>
      </c>
    </row>
    <row r="84" spans="1:26" x14ac:dyDescent="0.25">
      <c r="A84" t="s">
        <v>110</v>
      </c>
      <c r="B84">
        <f t="shared" si="74"/>
        <v>0</v>
      </c>
      <c r="C84" t="s">
        <v>843</v>
      </c>
      <c r="D84" s="1" t="s">
        <v>6</v>
      </c>
      <c r="E84">
        <f t="shared" si="75"/>
        <v>0</v>
      </c>
      <c r="F84">
        <v>11</v>
      </c>
      <c r="G84" s="1">
        <v>1</v>
      </c>
      <c r="H84" s="1">
        <v>1</v>
      </c>
      <c r="I84">
        <v>34</v>
      </c>
      <c r="J84" s="1">
        <v>11</v>
      </c>
      <c r="K84" s="1">
        <v>2</v>
      </c>
      <c r="L84">
        <v>73121090</v>
      </c>
      <c r="M84">
        <f t="shared" ref="M84" si="99">IF(N84="ICMS 00 - Tributada Integralmente",1,IF(N84="ICMS 90 - Outras",11,IF(N84="ICMS 60 - Cobrado anteriormente por substituição tributária",9,IF(N84="ICMS 41 - Não tributada",6,IF(N84="ICMS 50 - Suspensão",7,)))))</f>
        <v>0</v>
      </c>
      <c r="N84" s="1" t="str">
        <f t="shared" si="77"/>
        <v>5.102</v>
      </c>
      <c r="O84" s="1" t="str">
        <f t="shared" si="66"/>
        <v>6.102</v>
      </c>
      <c r="P84">
        <f t="shared" si="78"/>
        <v>0</v>
      </c>
      <c r="Q84">
        <f t="shared" si="78"/>
        <v>0</v>
      </c>
      <c r="R84">
        <f t="shared" si="79"/>
        <v>1822</v>
      </c>
      <c r="U84">
        <f t="shared" si="80"/>
        <v>0</v>
      </c>
      <c r="V84">
        <v>173</v>
      </c>
      <c r="W84">
        <f t="shared" si="81"/>
        <v>0</v>
      </c>
      <c r="Y84">
        <f t="shared" si="82"/>
        <v>0</v>
      </c>
      <c r="Z84">
        <f t="shared" si="82"/>
        <v>0</v>
      </c>
    </row>
    <row r="85" spans="1:26" x14ac:dyDescent="0.25">
      <c r="A85" t="s">
        <v>111</v>
      </c>
      <c r="B85">
        <f t="shared" si="74"/>
        <v>0</v>
      </c>
      <c r="C85" t="s">
        <v>813</v>
      </c>
      <c r="D85" s="1" t="s">
        <v>6</v>
      </c>
      <c r="E85">
        <f t="shared" si="75"/>
        <v>0</v>
      </c>
      <c r="F85">
        <v>11</v>
      </c>
      <c r="G85" s="1">
        <v>1</v>
      </c>
      <c r="H85" s="1">
        <v>1</v>
      </c>
      <c r="I85">
        <v>34</v>
      </c>
      <c r="J85" s="1">
        <v>11</v>
      </c>
      <c r="K85" s="1">
        <v>2</v>
      </c>
      <c r="L85">
        <v>73121090</v>
      </c>
      <c r="M85">
        <f t="shared" ref="M85" si="100">IF(N85="ICMS 00 - Tributada Integralmente",1,IF(N85="ICMS 90 - Outras",11,IF(N85="ICMS 60 - Cobrado anteriormente por substituição tributária",9,IF(N85="ICMS 41 - Não tributada",6,IF(N85="ICMS 50 - Suspensão",7,)))))</f>
        <v>0</v>
      </c>
      <c r="N85" s="1" t="str">
        <f t="shared" si="77"/>
        <v>5.102</v>
      </c>
      <c r="O85" s="1" t="str">
        <f t="shared" si="66"/>
        <v>6.102</v>
      </c>
      <c r="P85">
        <f t="shared" si="78"/>
        <v>0</v>
      </c>
      <c r="Q85">
        <f t="shared" si="78"/>
        <v>0</v>
      </c>
      <c r="R85">
        <f t="shared" si="79"/>
        <v>1822</v>
      </c>
      <c r="U85">
        <f t="shared" si="80"/>
        <v>0</v>
      </c>
      <c r="V85">
        <v>174</v>
      </c>
      <c r="W85">
        <f t="shared" si="81"/>
        <v>0</v>
      </c>
      <c r="Y85">
        <f t="shared" si="82"/>
        <v>0</v>
      </c>
      <c r="Z85">
        <f t="shared" si="82"/>
        <v>0</v>
      </c>
    </row>
    <row r="86" spans="1:26" x14ac:dyDescent="0.25">
      <c r="A86" t="s">
        <v>112</v>
      </c>
      <c r="B86">
        <f t="shared" si="74"/>
        <v>0</v>
      </c>
      <c r="C86" t="s">
        <v>813</v>
      </c>
      <c r="D86" s="1" t="s">
        <v>6</v>
      </c>
      <c r="E86">
        <f t="shared" si="75"/>
        <v>0</v>
      </c>
      <c r="F86">
        <v>11</v>
      </c>
      <c r="G86" s="1">
        <v>1</v>
      </c>
      <c r="H86" s="1">
        <v>1</v>
      </c>
      <c r="I86">
        <v>34</v>
      </c>
      <c r="J86" s="1">
        <v>11</v>
      </c>
      <c r="K86" s="1">
        <v>2</v>
      </c>
      <c r="L86">
        <v>73121090</v>
      </c>
      <c r="M86">
        <f t="shared" ref="M86" si="101">IF(N86="ICMS 00 - Tributada Integralmente",1,IF(N86="ICMS 90 - Outras",11,IF(N86="ICMS 60 - Cobrado anteriormente por substituição tributária",9,IF(N86="ICMS 41 - Não tributada",6,IF(N86="ICMS 50 - Suspensão",7,)))))</f>
        <v>0</v>
      </c>
      <c r="N86" s="1" t="str">
        <f t="shared" si="77"/>
        <v>5.102</v>
      </c>
      <c r="O86" s="1" t="str">
        <f t="shared" si="66"/>
        <v>6.102</v>
      </c>
      <c r="P86">
        <f t="shared" si="78"/>
        <v>0</v>
      </c>
      <c r="Q86">
        <f t="shared" si="78"/>
        <v>0</v>
      </c>
      <c r="R86">
        <f t="shared" si="79"/>
        <v>1822</v>
      </c>
      <c r="U86">
        <f t="shared" si="80"/>
        <v>0</v>
      </c>
      <c r="V86">
        <v>175</v>
      </c>
      <c r="W86">
        <f t="shared" si="81"/>
        <v>0</v>
      </c>
      <c r="Y86">
        <f t="shared" si="82"/>
        <v>0</v>
      </c>
      <c r="Z86">
        <f t="shared" si="82"/>
        <v>0</v>
      </c>
    </row>
    <row r="87" spans="1:26" x14ac:dyDescent="0.25">
      <c r="A87" t="s">
        <v>113</v>
      </c>
      <c r="B87">
        <f t="shared" si="74"/>
        <v>0</v>
      </c>
      <c r="C87" t="s">
        <v>813</v>
      </c>
      <c r="D87" s="1" t="s">
        <v>6</v>
      </c>
      <c r="E87">
        <f t="shared" si="75"/>
        <v>0</v>
      </c>
      <c r="F87">
        <v>11</v>
      </c>
      <c r="G87" s="1">
        <v>1</v>
      </c>
      <c r="H87" s="1">
        <v>1</v>
      </c>
      <c r="I87">
        <v>34</v>
      </c>
      <c r="J87" s="1">
        <v>11</v>
      </c>
      <c r="K87" s="1">
        <v>2</v>
      </c>
      <c r="L87">
        <v>73121090</v>
      </c>
      <c r="M87">
        <f t="shared" ref="M87" si="102">IF(N87="ICMS 00 - Tributada Integralmente",1,IF(N87="ICMS 90 - Outras",11,IF(N87="ICMS 60 - Cobrado anteriormente por substituição tributária",9,IF(N87="ICMS 41 - Não tributada",6,IF(N87="ICMS 50 - Suspensão",7,)))))</f>
        <v>0</v>
      </c>
      <c r="N87" s="1" t="str">
        <f t="shared" si="77"/>
        <v>5.102</v>
      </c>
      <c r="O87" s="1" t="str">
        <f t="shared" si="66"/>
        <v>6.102</v>
      </c>
      <c r="P87">
        <f t="shared" si="78"/>
        <v>0</v>
      </c>
      <c r="Q87">
        <f t="shared" si="78"/>
        <v>0</v>
      </c>
      <c r="R87">
        <f t="shared" si="79"/>
        <v>1822</v>
      </c>
      <c r="U87">
        <f t="shared" si="80"/>
        <v>0</v>
      </c>
      <c r="V87">
        <v>176</v>
      </c>
      <c r="W87">
        <f t="shared" si="81"/>
        <v>0</v>
      </c>
      <c r="Y87">
        <f t="shared" si="82"/>
        <v>0</v>
      </c>
      <c r="Z87">
        <f t="shared" si="82"/>
        <v>0</v>
      </c>
    </row>
    <row r="88" spans="1:26" x14ac:dyDescent="0.25">
      <c r="A88" t="s">
        <v>114</v>
      </c>
      <c r="B88">
        <f t="shared" si="74"/>
        <v>0</v>
      </c>
      <c r="C88" t="s">
        <v>813</v>
      </c>
      <c r="D88" s="1" t="s">
        <v>6</v>
      </c>
      <c r="E88">
        <f t="shared" si="75"/>
        <v>0</v>
      </c>
      <c r="F88">
        <v>11</v>
      </c>
      <c r="G88" s="1">
        <v>1</v>
      </c>
      <c r="H88" s="1">
        <v>1</v>
      </c>
      <c r="I88">
        <v>34</v>
      </c>
      <c r="J88" s="1">
        <v>11</v>
      </c>
      <c r="K88" s="1">
        <v>2</v>
      </c>
      <c r="L88">
        <v>73121090</v>
      </c>
      <c r="M88">
        <f t="shared" ref="M88" si="103">IF(N88="ICMS 00 - Tributada Integralmente",1,IF(N88="ICMS 90 - Outras",11,IF(N88="ICMS 60 - Cobrado anteriormente por substituição tributária",9,IF(N88="ICMS 41 - Não tributada",6,IF(N88="ICMS 50 - Suspensão",7,)))))</f>
        <v>0</v>
      </c>
      <c r="N88" s="1" t="str">
        <f t="shared" si="77"/>
        <v>5.102</v>
      </c>
      <c r="O88" s="1" t="str">
        <f t="shared" si="66"/>
        <v>6.102</v>
      </c>
      <c r="P88">
        <f t="shared" si="78"/>
        <v>0</v>
      </c>
      <c r="Q88">
        <f t="shared" si="78"/>
        <v>0</v>
      </c>
      <c r="R88">
        <f t="shared" si="79"/>
        <v>1822</v>
      </c>
      <c r="U88">
        <f t="shared" si="80"/>
        <v>0</v>
      </c>
      <c r="V88">
        <v>177</v>
      </c>
      <c r="W88">
        <f t="shared" si="81"/>
        <v>0</v>
      </c>
      <c r="Y88">
        <f t="shared" si="82"/>
        <v>0</v>
      </c>
      <c r="Z88">
        <f t="shared" si="82"/>
        <v>0</v>
      </c>
    </row>
    <row r="89" spans="1:26" x14ac:dyDescent="0.25">
      <c r="A89" t="s">
        <v>115</v>
      </c>
      <c r="B89">
        <f t="shared" si="74"/>
        <v>0</v>
      </c>
      <c r="C89" t="s">
        <v>813</v>
      </c>
      <c r="D89" s="1" t="s">
        <v>6</v>
      </c>
      <c r="E89">
        <f t="shared" si="75"/>
        <v>0</v>
      </c>
      <c r="F89">
        <v>11</v>
      </c>
      <c r="G89" s="1">
        <v>1</v>
      </c>
      <c r="H89" s="1">
        <v>1</v>
      </c>
      <c r="I89">
        <v>34</v>
      </c>
      <c r="J89" s="1">
        <v>11</v>
      </c>
      <c r="K89" s="1">
        <v>2</v>
      </c>
      <c r="L89">
        <v>73121090</v>
      </c>
      <c r="M89">
        <f t="shared" ref="M89" si="104">IF(N89="ICMS 00 - Tributada Integralmente",1,IF(N89="ICMS 90 - Outras",11,IF(N89="ICMS 60 - Cobrado anteriormente por substituição tributária",9,IF(N89="ICMS 41 - Não tributada",6,IF(N89="ICMS 50 - Suspensão",7,)))))</f>
        <v>0</v>
      </c>
      <c r="N89" s="1" t="str">
        <f t="shared" si="77"/>
        <v>5.102</v>
      </c>
      <c r="O89" s="1" t="str">
        <f t="shared" si="66"/>
        <v>6.102</v>
      </c>
      <c r="P89">
        <f t="shared" si="78"/>
        <v>0</v>
      </c>
      <c r="Q89">
        <f t="shared" si="78"/>
        <v>0</v>
      </c>
      <c r="R89">
        <f t="shared" si="79"/>
        <v>1822</v>
      </c>
      <c r="U89">
        <f t="shared" si="80"/>
        <v>0</v>
      </c>
      <c r="V89">
        <v>178</v>
      </c>
      <c r="W89">
        <f t="shared" si="81"/>
        <v>0</v>
      </c>
      <c r="Y89">
        <f t="shared" si="82"/>
        <v>0</v>
      </c>
      <c r="Z89">
        <f t="shared" si="82"/>
        <v>0</v>
      </c>
    </row>
    <row r="90" spans="1:26" x14ac:dyDescent="0.25">
      <c r="A90" t="s">
        <v>116</v>
      </c>
      <c r="B90">
        <f t="shared" si="74"/>
        <v>0</v>
      </c>
      <c r="C90" t="s">
        <v>813</v>
      </c>
      <c r="D90" s="1" t="s">
        <v>6</v>
      </c>
      <c r="E90">
        <f t="shared" si="75"/>
        <v>0</v>
      </c>
      <c r="F90">
        <v>11</v>
      </c>
      <c r="G90" s="1">
        <v>1</v>
      </c>
      <c r="H90" s="1">
        <v>1</v>
      </c>
      <c r="I90">
        <v>34</v>
      </c>
      <c r="J90" s="1">
        <v>11</v>
      </c>
      <c r="K90" s="1">
        <v>2</v>
      </c>
      <c r="L90">
        <v>73121090</v>
      </c>
      <c r="M90">
        <f t="shared" ref="M90" si="105">IF(N90="ICMS 00 - Tributada Integralmente",1,IF(N90="ICMS 90 - Outras",11,IF(N90="ICMS 60 - Cobrado anteriormente por substituição tributária",9,IF(N90="ICMS 41 - Não tributada",6,IF(N90="ICMS 50 - Suspensão",7,)))))</f>
        <v>0</v>
      </c>
      <c r="N90" s="1" t="str">
        <f t="shared" si="77"/>
        <v>5.102</v>
      </c>
      <c r="O90" s="1" t="str">
        <f t="shared" si="66"/>
        <v>6.102</v>
      </c>
      <c r="P90">
        <f t="shared" si="78"/>
        <v>0</v>
      </c>
      <c r="Q90">
        <f t="shared" si="78"/>
        <v>0</v>
      </c>
      <c r="R90">
        <f t="shared" si="79"/>
        <v>1822</v>
      </c>
      <c r="U90">
        <f t="shared" si="80"/>
        <v>0</v>
      </c>
      <c r="V90">
        <v>179</v>
      </c>
      <c r="W90">
        <f t="shared" si="81"/>
        <v>0</v>
      </c>
      <c r="Y90">
        <f t="shared" si="82"/>
        <v>0</v>
      </c>
      <c r="Z90">
        <f t="shared" si="82"/>
        <v>0</v>
      </c>
    </row>
    <row r="91" spans="1:26" x14ac:dyDescent="0.25">
      <c r="A91" t="s">
        <v>117</v>
      </c>
      <c r="B91">
        <f t="shared" si="74"/>
        <v>0</v>
      </c>
      <c r="C91" t="s">
        <v>844</v>
      </c>
      <c r="D91" s="1" t="s">
        <v>6</v>
      </c>
      <c r="E91">
        <f t="shared" si="75"/>
        <v>0</v>
      </c>
      <c r="F91">
        <v>11</v>
      </c>
      <c r="G91" s="1">
        <v>1</v>
      </c>
      <c r="H91" s="1">
        <v>1</v>
      </c>
      <c r="I91">
        <v>34</v>
      </c>
      <c r="J91" s="1">
        <v>11</v>
      </c>
      <c r="K91" s="1">
        <v>2</v>
      </c>
      <c r="L91">
        <v>73121090</v>
      </c>
      <c r="M91">
        <f t="shared" ref="M91" si="106">IF(N91="ICMS 00 - Tributada Integralmente",1,IF(N91="ICMS 90 - Outras",11,IF(N91="ICMS 60 - Cobrado anteriormente por substituição tributária",9,IF(N91="ICMS 41 - Não tributada",6,IF(N91="ICMS 50 - Suspensão",7,)))))</f>
        <v>0</v>
      </c>
      <c r="N91" s="1" t="str">
        <f t="shared" si="77"/>
        <v>5.102</v>
      </c>
      <c r="O91" s="1" t="str">
        <f t="shared" si="66"/>
        <v>6.102</v>
      </c>
      <c r="P91">
        <f t="shared" si="78"/>
        <v>0</v>
      </c>
      <c r="Q91">
        <f t="shared" si="78"/>
        <v>0</v>
      </c>
      <c r="R91">
        <f t="shared" si="79"/>
        <v>1822</v>
      </c>
      <c r="U91">
        <f t="shared" si="80"/>
        <v>0</v>
      </c>
      <c r="V91">
        <v>18</v>
      </c>
      <c r="W91">
        <f t="shared" si="81"/>
        <v>0</v>
      </c>
      <c r="Y91">
        <f t="shared" si="82"/>
        <v>0</v>
      </c>
      <c r="Z91">
        <f t="shared" si="82"/>
        <v>0</v>
      </c>
    </row>
    <row r="92" spans="1:26" x14ac:dyDescent="0.25">
      <c r="A92" t="s">
        <v>118</v>
      </c>
      <c r="B92">
        <f t="shared" si="74"/>
        <v>0</v>
      </c>
      <c r="C92" t="s">
        <v>813</v>
      </c>
      <c r="D92" s="1" t="s">
        <v>6</v>
      </c>
      <c r="E92">
        <f t="shared" si="75"/>
        <v>0</v>
      </c>
      <c r="F92">
        <v>11</v>
      </c>
      <c r="G92" s="1">
        <v>1</v>
      </c>
      <c r="H92" s="1">
        <v>1</v>
      </c>
      <c r="I92">
        <v>34</v>
      </c>
      <c r="J92" s="1">
        <v>11</v>
      </c>
      <c r="K92" s="1">
        <v>2</v>
      </c>
      <c r="L92">
        <v>73121090</v>
      </c>
      <c r="M92">
        <f t="shared" ref="M92" si="107">IF(N92="ICMS 00 - Tributada Integralmente",1,IF(N92="ICMS 90 - Outras",11,IF(N92="ICMS 60 - Cobrado anteriormente por substituição tributária",9,IF(N92="ICMS 41 - Não tributada",6,IF(N92="ICMS 50 - Suspensão",7,)))))</f>
        <v>0</v>
      </c>
      <c r="N92" s="1" t="str">
        <f t="shared" si="77"/>
        <v>5.102</v>
      </c>
      <c r="O92" s="1" t="str">
        <f t="shared" si="66"/>
        <v>6.102</v>
      </c>
      <c r="P92">
        <f t="shared" si="78"/>
        <v>0</v>
      </c>
      <c r="Q92">
        <f t="shared" si="78"/>
        <v>0</v>
      </c>
      <c r="R92">
        <f t="shared" si="79"/>
        <v>1822</v>
      </c>
      <c r="U92">
        <f t="shared" si="80"/>
        <v>0</v>
      </c>
      <c r="V92">
        <v>180</v>
      </c>
      <c r="W92">
        <f t="shared" si="81"/>
        <v>0</v>
      </c>
      <c r="Y92">
        <f t="shared" si="82"/>
        <v>0</v>
      </c>
      <c r="Z92">
        <f t="shared" si="82"/>
        <v>0</v>
      </c>
    </row>
    <row r="93" spans="1:26" x14ac:dyDescent="0.25">
      <c r="A93" t="s">
        <v>119</v>
      </c>
      <c r="B93">
        <f t="shared" si="74"/>
        <v>0</v>
      </c>
      <c r="C93" t="s">
        <v>813</v>
      </c>
      <c r="D93" s="1" t="s">
        <v>6</v>
      </c>
      <c r="E93">
        <f t="shared" si="75"/>
        <v>0</v>
      </c>
      <c r="F93">
        <v>11</v>
      </c>
      <c r="G93" s="1">
        <v>1</v>
      </c>
      <c r="H93" s="1">
        <v>1</v>
      </c>
      <c r="I93">
        <v>34</v>
      </c>
      <c r="J93" s="1">
        <v>11</v>
      </c>
      <c r="K93" s="1">
        <v>2</v>
      </c>
      <c r="L93">
        <v>73121090</v>
      </c>
      <c r="M93">
        <f t="shared" ref="M93" si="108">IF(N93="ICMS 00 - Tributada Integralmente",1,IF(N93="ICMS 90 - Outras",11,IF(N93="ICMS 60 - Cobrado anteriormente por substituição tributária",9,IF(N93="ICMS 41 - Não tributada",6,IF(N93="ICMS 50 - Suspensão",7,)))))</f>
        <v>0</v>
      </c>
      <c r="N93" s="1" t="str">
        <f t="shared" si="77"/>
        <v>5.102</v>
      </c>
      <c r="O93" s="1" t="str">
        <f t="shared" si="66"/>
        <v>6.102</v>
      </c>
      <c r="P93">
        <f t="shared" si="78"/>
        <v>0</v>
      </c>
      <c r="Q93">
        <f t="shared" si="78"/>
        <v>0</v>
      </c>
      <c r="R93">
        <f t="shared" si="79"/>
        <v>1822</v>
      </c>
      <c r="U93">
        <f t="shared" si="80"/>
        <v>0</v>
      </c>
      <c r="V93">
        <v>181</v>
      </c>
      <c r="W93">
        <f t="shared" si="81"/>
        <v>0</v>
      </c>
      <c r="Y93">
        <f t="shared" si="82"/>
        <v>0</v>
      </c>
      <c r="Z93">
        <f t="shared" si="82"/>
        <v>0</v>
      </c>
    </row>
    <row r="94" spans="1:26" x14ac:dyDescent="0.25">
      <c r="A94" t="s">
        <v>120</v>
      </c>
      <c r="B94">
        <f t="shared" si="74"/>
        <v>0</v>
      </c>
      <c r="C94" t="s">
        <v>813</v>
      </c>
      <c r="D94" s="1" t="s">
        <v>6</v>
      </c>
      <c r="E94">
        <f t="shared" si="75"/>
        <v>0</v>
      </c>
      <c r="F94">
        <v>11</v>
      </c>
      <c r="G94" s="1">
        <v>1</v>
      </c>
      <c r="H94" s="1">
        <v>1</v>
      </c>
      <c r="I94">
        <v>34</v>
      </c>
      <c r="J94" s="1">
        <v>11</v>
      </c>
      <c r="K94" s="1">
        <v>2</v>
      </c>
      <c r="L94">
        <v>73121090</v>
      </c>
      <c r="M94">
        <f t="shared" ref="M94" si="109">IF(N94="ICMS 00 - Tributada Integralmente",1,IF(N94="ICMS 90 - Outras",11,IF(N94="ICMS 60 - Cobrado anteriormente por substituição tributária",9,IF(N94="ICMS 41 - Não tributada",6,IF(N94="ICMS 50 - Suspensão",7,)))))</f>
        <v>0</v>
      </c>
      <c r="N94" s="1" t="str">
        <f t="shared" si="77"/>
        <v>5.102</v>
      </c>
      <c r="O94" s="1" t="str">
        <f t="shared" si="66"/>
        <v>6.102</v>
      </c>
      <c r="P94">
        <f t="shared" si="78"/>
        <v>0</v>
      </c>
      <c r="Q94">
        <f t="shared" si="78"/>
        <v>0</v>
      </c>
      <c r="R94">
        <f t="shared" si="79"/>
        <v>1822</v>
      </c>
      <c r="U94">
        <f t="shared" si="80"/>
        <v>0</v>
      </c>
      <c r="V94">
        <v>182</v>
      </c>
      <c r="W94">
        <f t="shared" si="81"/>
        <v>0</v>
      </c>
      <c r="Y94">
        <f t="shared" si="82"/>
        <v>0</v>
      </c>
      <c r="Z94">
        <f t="shared" si="82"/>
        <v>0</v>
      </c>
    </row>
    <row r="95" spans="1:26" x14ac:dyDescent="0.25">
      <c r="A95" t="s">
        <v>121</v>
      </c>
      <c r="B95">
        <f t="shared" si="74"/>
        <v>0</v>
      </c>
      <c r="C95" t="s">
        <v>813</v>
      </c>
      <c r="D95" s="1" t="s">
        <v>6</v>
      </c>
      <c r="E95">
        <f t="shared" si="75"/>
        <v>0</v>
      </c>
      <c r="F95">
        <v>11</v>
      </c>
      <c r="G95" s="1">
        <v>1</v>
      </c>
      <c r="H95" s="1">
        <v>1</v>
      </c>
      <c r="I95">
        <v>34</v>
      </c>
      <c r="J95" s="1">
        <v>11</v>
      </c>
      <c r="K95" s="1">
        <v>2</v>
      </c>
      <c r="L95">
        <v>73121090</v>
      </c>
      <c r="M95">
        <f t="shared" ref="M95" si="110">IF(N95="ICMS 00 - Tributada Integralmente",1,IF(N95="ICMS 90 - Outras",11,IF(N95="ICMS 60 - Cobrado anteriormente por substituição tributária",9,IF(N95="ICMS 41 - Não tributada",6,IF(N95="ICMS 50 - Suspensão",7,)))))</f>
        <v>0</v>
      </c>
      <c r="N95" s="1" t="str">
        <f t="shared" si="77"/>
        <v>5.102</v>
      </c>
      <c r="O95" s="1" t="str">
        <f t="shared" si="66"/>
        <v>6.102</v>
      </c>
      <c r="P95">
        <f t="shared" si="78"/>
        <v>0</v>
      </c>
      <c r="Q95">
        <f t="shared" si="78"/>
        <v>0</v>
      </c>
      <c r="R95">
        <f t="shared" si="79"/>
        <v>1822</v>
      </c>
      <c r="U95">
        <f t="shared" si="80"/>
        <v>0</v>
      </c>
      <c r="V95">
        <v>183</v>
      </c>
      <c r="W95">
        <f t="shared" si="81"/>
        <v>0</v>
      </c>
      <c r="Y95">
        <f t="shared" si="82"/>
        <v>0</v>
      </c>
      <c r="Z95">
        <f t="shared" si="82"/>
        <v>0</v>
      </c>
    </row>
    <row r="96" spans="1:26" x14ac:dyDescent="0.25">
      <c r="A96" t="s">
        <v>122</v>
      </c>
      <c r="B96">
        <f t="shared" si="74"/>
        <v>0</v>
      </c>
      <c r="C96" t="s">
        <v>813</v>
      </c>
      <c r="D96" s="1" t="s">
        <v>6</v>
      </c>
      <c r="E96">
        <f t="shared" si="75"/>
        <v>0</v>
      </c>
      <c r="F96">
        <v>11</v>
      </c>
      <c r="G96" s="1">
        <v>1</v>
      </c>
      <c r="H96" s="1">
        <v>1</v>
      </c>
      <c r="I96">
        <v>34</v>
      </c>
      <c r="J96" s="1">
        <v>11</v>
      </c>
      <c r="K96" s="1">
        <v>2</v>
      </c>
      <c r="L96">
        <v>73121090</v>
      </c>
      <c r="M96">
        <f t="shared" ref="M96" si="111">IF(N96="ICMS 00 - Tributada Integralmente",1,IF(N96="ICMS 90 - Outras",11,IF(N96="ICMS 60 - Cobrado anteriormente por substituição tributária",9,IF(N96="ICMS 41 - Não tributada",6,IF(N96="ICMS 50 - Suspensão",7,)))))</f>
        <v>0</v>
      </c>
      <c r="N96" s="1" t="str">
        <f t="shared" si="77"/>
        <v>5.102</v>
      </c>
      <c r="O96" s="1" t="str">
        <f t="shared" si="66"/>
        <v>6.102</v>
      </c>
      <c r="P96">
        <f t="shared" si="78"/>
        <v>0</v>
      </c>
      <c r="Q96">
        <f t="shared" si="78"/>
        <v>0</v>
      </c>
      <c r="R96">
        <f t="shared" si="79"/>
        <v>1822</v>
      </c>
      <c r="U96">
        <f t="shared" si="80"/>
        <v>0</v>
      </c>
      <c r="V96">
        <v>184</v>
      </c>
      <c r="W96">
        <f t="shared" si="81"/>
        <v>0</v>
      </c>
      <c r="Y96">
        <f t="shared" si="82"/>
        <v>0</v>
      </c>
      <c r="Z96">
        <f t="shared" si="82"/>
        <v>0</v>
      </c>
    </row>
    <row r="97" spans="1:26" x14ac:dyDescent="0.25">
      <c r="A97" t="s">
        <v>123</v>
      </c>
      <c r="B97">
        <f t="shared" si="74"/>
        <v>0</v>
      </c>
      <c r="C97" t="s">
        <v>810</v>
      </c>
      <c r="D97" s="1" t="s">
        <v>6</v>
      </c>
      <c r="E97">
        <f t="shared" si="75"/>
        <v>0</v>
      </c>
      <c r="F97">
        <v>11</v>
      </c>
      <c r="G97" s="1">
        <v>1</v>
      </c>
      <c r="H97" s="1">
        <v>1</v>
      </c>
      <c r="I97">
        <v>34</v>
      </c>
      <c r="J97" s="1">
        <v>11</v>
      </c>
      <c r="K97" s="1">
        <v>2</v>
      </c>
      <c r="L97">
        <v>73121090</v>
      </c>
      <c r="M97">
        <f t="shared" ref="M97" si="112">IF(N97="ICMS 00 - Tributada Integralmente",1,IF(N97="ICMS 90 - Outras",11,IF(N97="ICMS 60 - Cobrado anteriormente por substituição tributária",9,IF(N97="ICMS 41 - Não tributada",6,IF(N97="ICMS 50 - Suspensão",7,)))))</f>
        <v>0</v>
      </c>
      <c r="N97" s="1" t="str">
        <f t="shared" si="77"/>
        <v>5.102</v>
      </c>
      <c r="O97" s="1" t="str">
        <f t="shared" si="66"/>
        <v>6.102</v>
      </c>
      <c r="P97">
        <f t="shared" si="78"/>
        <v>0</v>
      </c>
      <c r="Q97">
        <f t="shared" si="78"/>
        <v>0</v>
      </c>
      <c r="R97">
        <f t="shared" si="79"/>
        <v>1822</v>
      </c>
      <c r="U97">
        <f t="shared" si="80"/>
        <v>0</v>
      </c>
      <c r="V97">
        <v>185</v>
      </c>
      <c r="W97">
        <f t="shared" si="81"/>
        <v>0</v>
      </c>
      <c r="Y97">
        <f t="shared" si="82"/>
        <v>0</v>
      </c>
      <c r="Z97">
        <f t="shared" si="82"/>
        <v>0</v>
      </c>
    </row>
    <row r="98" spans="1:26" x14ac:dyDescent="0.25">
      <c r="A98" t="s">
        <v>124</v>
      </c>
      <c r="B98">
        <f t="shared" si="74"/>
        <v>0</v>
      </c>
      <c r="C98" t="s">
        <v>822</v>
      </c>
      <c r="D98" s="1" t="s">
        <v>6</v>
      </c>
      <c r="E98">
        <f t="shared" si="75"/>
        <v>0</v>
      </c>
      <c r="F98">
        <v>11</v>
      </c>
      <c r="G98" s="1">
        <v>1</v>
      </c>
      <c r="H98" s="1">
        <v>1</v>
      </c>
      <c r="I98">
        <v>34</v>
      </c>
      <c r="J98" s="1">
        <v>11</v>
      </c>
      <c r="K98" s="1">
        <v>2</v>
      </c>
      <c r="L98">
        <v>73121090</v>
      </c>
      <c r="M98">
        <f t="shared" ref="M98" si="113">IF(N98="ICMS 00 - Tributada Integralmente",1,IF(N98="ICMS 90 - Outras",11,IF(N98="ICMS 60 - Cobrado anteriormente por substituição tributária",9,IF(N98="ICMS 41 - Não tributada",6,IF(N98="ICMS 50 - Suspensão",7,)))))</f>
        <v>0</v>
      </c>
      <c r="N98" s="1" t="str">
        <f t="shared" si="77"/>
        <v>5.102</v>
      </c>
      <c r="O98" s="1" t="str">
        <f t="shared" si="66"/>
        <v>6.102</v>
      </c>
      <c r="P98">
        <f t="shared" si="78"/>
        <v>0</v>
      </c>
      <c r="Q98">
        <f t="shared" si="78"/>
        <v>0</v>
      </c>
      <c r="R98">
        <f t="shared" si="79"/>
        <v>1822</v>
      </c>
      <c r="U98">
        <f t="shared" si="80"/>
        <v>0</v>
      </c>
      <c r="V98">
        <v>186</v>
      </c>
      <c r="W98">
        <f t="shared" si="81"/>
        <v>0</v>
      </c>
      <c r="Y98">
        <f t="shared" si="82"/>
        <v>0</v>
      </c>
      <c r="Z98">
        <f t="shared" si="82"/>
        <v>0</v>
      </c>
    </row>
    <row r="99" spans="1:26" x14ac:dyDescent="0.25">
      <c r="A99" t="s">
        <v>125</v>
      </c>
      <c r="B99">
        <f t="shared" si="74"/>
        <v>0</v>
      </c>
      <c r="C99" t="s">
        <v>810</v>
      </c>
      <c r="D99" s="1" t="s">
        <v>6</v>
      </c>
      <c r="E99">
        <f t="shared" si="75"/>
        <v>0</v>
      </c>
      <c r="F99">
        <v>11</v>
      </c>
      <c r="G99" s="1">
        <v>1</v>
      </c>
      <c r="H99" s="1">
        <v>1</v>
      </c>
      <c r="I99">
        <v>34</v>
      </c>
      <c r="J99" s="1">
        <v>11</v>
      </c>
      <c r="K99" s="1">
        <v>2</v>
      </c>
      <c r="L99">
        <v>73121090</v>
      </c>
      <c r="M99">
        <f t="shared" ref="M99" si="114">IF(N99="ICMS 00 - Tributada Integralmente",1,IF(N99="ICMS 90 - Outras",11,IF(N99="ICMS 60 - Cobrado anteriormente por substituição tributária",9,IF(N99="ICMS 41 - Não tributada",6,IF(N99="ICMS 50 - Suspensão",7,)))))</f>
        <v>0</v>
      </c>
      <c r="N99" s="1" t="str">
        <f t="shared" si="77"/>
        <v>5.102</v>
      </c>
      <c r="O99" s="1" t="str">
        <f t="shared" si="66"/>
        <v>6.102</v>
      </c>
      <c r="P99">
        <f t="shared" si="78"/>
        <v>0</v>
      </c>
      <c r="Q99">
        <f t="shared" si="78"/>
        <v>0</v>
      </c>
      <c r="R99">
        <f t="shared" si="79"/>
        <v>1822</v>
      </c>
      <c r="U99">
        <f t="shared" si="80"/>
        <v>0</v>
      </c>
      <c r="V99">
        <v>187</v>
      </c>
      <c r="W99">
        <f t="shared" si="81"/>
        <v>0</v>
      </c>
      <c r="Y99">
        <f t="shared" si="82"/>
        <v>0</v>
      </c>
      <c r="Z99">
        <f t="shared" si="82"/>
        <v>0</v>
      </c>
    </row>
    <row r="100" spans="1:26" x14ac:dyDescent="0.25">
      <c r="A100" t="s">
        <v>126</v>
      </c>
      <c r="B100">
        <f t="shared" si="74"/>
        <v>0</v>
      </c>
      <c r="C100">
        <v>12</v>
      </c>
      <c r="D100" s="1" t="s">
        <v>6</v>
      </c>
      <c r="E100">
        <f t="shared" si="75"/>
        <v>0</v>
      </c>
      <c r="F100">
        <v>5</v>
      </c>
      <c r="G100" s="1">
        <v>1</v>
      </c>
      <c r="H100" s="1">
        <v>1</v>
      </c>
      <c r="I100">
        <v>34</v>
      </c>
      <c r="J100" s="1">
        <v>11</v>
      </c>
      <c r="K100" s="1">
        <v>8</v>
      </c>
      <c r="L100">
        <v>73121090</v>
      </c>
      <c r="M100">
        <f t="shared" ref="M100" si="115">IF(N100="ICMS 00 - Tributada Integralmente",1,IF(N100="ICMS 90 - Outras",11,IF(N100="ICMS 60 - Cobrado anteriormente por substituição tributária",9,IF(N100="ICMS 41 - Não tributada",6,IF(N100="ICMS 50 - Suspensão",7,)))))</f>
        <v>0</v>
      </c>
      <c r="N100" s="1" t="str">
        <f t="shared" si="77"/>
        <v>5.102</v>
      </c>
      <c r="O100" s="1" t="str">
        <f t="shared" si="66"/>
        <v>6.102</v>
      </c>
      <c r="P100">
        <f t="shared" si="78"/>
        <v>0</v>
      </c>
      <c r="Q100">
        <f t="shared" si="78"/>
        <v>0</v>
      </c>
      <c r="R100">
        <f t="shared" si="79"/>
        <v>1822</v>
      </c>
      <c r="U100">
        <f t="shared" si="80"/>
        <v>0</v>
      </c>
      <c r="V100">
        <v>188</v>
      </c>
      <c r="W100">
        <f t="shared" si="81"/>
        <v>0</v>
      </c>
      <c r="Y100">
        <f t="shared" si="82"/>
        <v>0</v>
      </c>
      <c r="Z100">
        <f t="shared" si="82"/>
        <v>0</v>
      </c>
    </row>
    <row r="101" spans="1:26" x14ac:dyDescent="0.25">
      <c r="A101" t="s">
        <v>127</v>
      </c>
      <c r="B101">
        <f t="shared" si="74"/>
        <v>0</v>
      </c>
      <c r="C101" t="s">
        <v>845</v>
      </c>
      <c r="D101" s="1" t="s">
        <v>6</v>
      </c>
      <c r="E101">
        <f t="shared" si="75"/>
        <v>0</v>
      </c>
      <c r="F101">
        <v>5</v>
      </c>
      <c r="G101" s="1">
        <v>1</v>
      </c>
      <c r="H101" s="1">
        <v>1</v>
      </c>
      <c r="I101">
        <v>34</v>
      </c>
      <c r="J101" s="1">
        <v>11</v>
      </c>
      <c r="K101" s="1">
        <v>8</v>
      </c>
      <c r="L101">
        <v>73121090</v>
      </c>
      <c r="M101">
        <f t="shared" ref="M101" si="116">IF(N101="ICMS 00 - Tributada Integralmente",1,IF(N101="ICMS 90 - Outras",11,IF(N101="ICMS 60 - Cobrado anteriormente por substituição tributária",9,IF(N101="ICMS 41 - Não tributada",6,IF(N101="ICMS 50 - Suspensão",7,)))))</f>
        <v>0</v>
      </c>
      <c r="N101" s="1" t="str">
        <f t="shared" si="77"/>
        <v>5.102</v>
      </c>
      <c r="O101" s="1" t="str">
        <f t="shared" si="66"/>
        <v>6.102</v>
      </c>
      <c r="P101">
        <f t="shared" si="78"/>
        <v>0</v>
      </c>
      <c r="Q101">
        <f t="shared" si="78"/>
        <v>0</v>
      </c>
      <c r="R101">
        <f t="shared" si="79"/>
        <v>1822</v>
      </c>
      <c r="U101">
        <f t="shared" si="80"/>
        <v>0</v>
      </c>
      <c r="V101">
        <v>189</v>
      </c>
      <c r="W101">
        <f t="shared" si="81"/>
        <v>0</v>
      </c>
      <c r="Y101">
        <f t="shared" si="82"/>
        <v>0</v>
      </c>
      <c r="Z101">
        <f t="shared" si="82"/>
        <v>0</v>
      </c>
    </row>
    <row r="102" spans="1:26" x14ac:dyDescent="0.25">
      <c r="A102" t="s">
        <v>128</v>
      </c>
      <c r="B102">
        <f t="shared" si="74"/>
        <v>0</v>
      </c>
      <c r="C102" t="s">
        <v>846</v>
      </c>
      <c r="D102" s="1" t="s">
        <v>6</v>
      </c>
      <c r="E102">
        <f t="shared" si="75"/>
        <v>0</v>
      </c>
      <c r="F102">
        <v>1</v>
      </c>
      <c r="G102" s="1">
        <v>1</v>
      </c>
      <c r="H102" s="1">
        <v>1</v>
      </c>
      <c r="I102">
        <v>34</v>
      </c>
      <c r="J102" s="1">
        <v>11</v>
      </c>
      <c r="K102" s="1">
        <v>2</v>
      </c>
      <c r="L102">
        <v>73121090</v>
      </c>
      <c r="M102">
        <f t="shared" ref="M102" si="117">IF(N102="ICMS 00 - Tributada Integralmente",1,IF(N102="ICMS 90 - Outras",11,IF(N102="ICMS 60 - Cobrado anteriormente por substituição tributária",9,IF(N102="ICMS 41 - Não tributada",6,IF(N102="ICMS 50 - Suspensão",7,)))))</f>
        <v>0</v>
      </c>
      <c r="N102" s="1" t="str">
        <f t="shared" si="77"/>
        <v>5.102</v>
      </c>
      <c r="O102" s="1" t="str">
        <f t="shared" si="66"/>
        <v>6.102</v>
      </c>
      <c r="P102">
        <f t="shared" si="78"/>
        <v>0</v>
      </c>
      <c r="Q102">
        <f t="shared" si="78"/>
        <v>0</v>
      </c>
      <c r="R102">
        <f t="shared" si="79"/>
        <v>1822</v>
      </c>
      <c r="U102">
        <f t="shared" si="80"/>
        <v>0</v>
      </c>
      <c r="V102">
        <v>19</v>
      </c>
      <c r="W102">
        <f t="shared" si="81"/>
        <v>0</v>
      </c>
      <c r="Y102">
        <f t="shared" si="82"/>
        <v>0</v>
      </c>
      <c r="Z102">
        <f t="shared" si="82"/>
        <v>0</v>
      </c>
    </row>
    <row r="103" spans="1:26" x14ac:dyDescent="0.25">
      <c r="A103" t="s">
        <v>129</v>
      </c>
      <c r="B103">
        <f t="shared" si="74"/>
        <v>0</v>
      </c>
      <c r="C103" t="s">
        <v>847</v>
      </c>
      <c r="D103" s="1" t="s">
        <v>6</v>
      </c>
      <c r="E103">
        <f t="shared" si="75"/>
        <v>0</v>
      </c>
      <c r="F103">
        <v>5</v>
      </c>
      <c r="G103" s="1">
        <v>1</v>
      </c>
      <c r="H103" s="1">
        <v>1</v>
      </c>
      <c r="I103">
        <v>34</v>
      </c>
      <c r="J103" s="1">
        <v>11</v>
      </c>
      <c r="K103" s="1">
        <v>8</v>
      </c>
      <c r="L103">
        <v>73121090</v>
      </c>
      <c r="M103">
        <f t="shared" ref="M103" si="118">IF(N103="ICMS 00 - Tributada Integralmente",1,IF(N103="ICMS 90 - Outras",11,IF(N103="ICMS 60 - Cobrado anteriormente por substituição tributária",9,IF(N103="ICMS 41 - Não tributada",6,IF(N103="ICMS 50 - Suspensão",7,)))))</f>
        <v>0</v>
      </c>
      <c r="N103" s="1" t="str">
        <f t="shared" si="77"/>
        <v>5.102</v>
      </c>
      <c r="O103" s="1" t="str">
        <f t="shared" si="66"/>
        <v>6.102</v>
      </c>
      <c r="P103">
        <f t="shared" si="78"/>
        <v>0</v>
      </c>
      <c r="Q103">
        <f t="shared" si="78"/>
        <v>0</v>
      </c>
      <c r="R103">
        <f t="shared" si="79"/>
        <v>1822</v>
      </c>
      <c r="U103">
        <f t="shared" si="80"/>
        <v>0</v>
      </c>
      <c r="V103">
        <v>190</v>
      </c>
      <c r="W103">
        <f t="shared" si="81"/>
        <v>0</v>
      </c>
      <c r="Y103">
        <f t="shared" si="82"/>
        <v>0</v>
      </c>
      <c r="Z103">
        <f t="shared" si="82"/>
        <v>0</v>
      </c>
    </row>
    <row r="104" spans="1:26" x14ac:dyDescent="0.25">
      <c r="A104" t="s">
        <v>130</v>
      </c>
      <c r="B104">
        <f t="shared" si="74"/>
        <v>0</v>
      </c>
      <c r="C104" t="s">
        <v>848</v>
      </c>
      <c r="D104" s="1" t="s">
        <v>6</v>
      </c>
      <c r="E104">
        <f t="shared" si="75"/>
        <v>0</v>
      </c>
      <c r="F104">
        <v>11</v>
      </c>
      <c r="G104" s="1">
        <v>1</v>
      </c>
      <c r="H104" s="1">
        <v>1</v>
      </c>
      <c r="I104">
        <v>34</v>
      </c>
      <c r="J104" s="1">
        <v>11</v>
      </c>
      <c r="K104" s="1">
        <v>2</v>
      </c>
      <c r="L104">
        <v>73121090</v>
      </c>
      <c r="M104">
        <f t="shared" ref="M104" si="119">IF(N104="ICMS 00 - Tributada Integralmente",1,IF(N104="ICMS 90 - Outras",11,IF(N104="ICMS 60 - Cobrado anteriormente por substituição tributária",9,IF(N104="ICMS 41 - Não tributada",6,IF(N104="ICMS 50 - Suspensão",7,)))))</f>
        <v>0</v>
      </c>
      <c r="N104" s="1" t="str">
        <f t="shared" si="77"/>
        <v>5.102</v>
      </c>
      <c r="O104" s="1" t="str">
        <f t="shared" si="66"/>
        <v>6.102</v>
      </c>
      <c r="P104">
        <f t="shared" si="78"/>
        <v>0</v>
      </c>
      <c r="Q104">
        <f t="shared" si="78"/>
        <v>0</v>
      </c>
      <c r="R104">
        <f t="shared" si="79"/>
        <v>1822</v>
      </c>
      <c r="U104">
        <f t="shared" si="80"/>
        <v>0</v>
      </c>
      <c r="V104">
        <v>191</v>
      </c>
      <c r="W104">
        <f t="shared" si="81"/>
        <v>0</v>
      </c>
      <c r="Y104">
        <f t="shared" si="82"/>
        <v>0</v>
      </c>
      <c r="Z104">
        <f t="shared" si="82"/>
        <v>0</v>
      </c>
    </row>
    <row r="105" spans="1:26" x14ac:dyDescent="0.25">
      <c r="A105" t="s">
        <v>131</v>
      </c>
      <c r="B105">
        <f t="shared" si="74"/>
        <v>0</v>
      </c>
      <c r="C105" t="s">
        <v>849</v>
      </c>
      <c r="D105" s="1" t="s">
        <v>6</v>
      </c>
      <c r="E105">
        <f t="shared" si="75"/>
        <v>0</v>
      </c>
      <c r="F105">
        <v>11</v>
      </c>
      <c r="G105" s="1">
        <v>1</v>
      </c>
      <c r="H105" s="1">
        <v>1</v>
      </c>
      <c r="I105">
        <v>34</v>
      </c>
      <c r="J105" s="1">
        <v>11</v>
      </c>
      <c r="K105" s="1">
        <v>2</v>
      </c>
      <c r="L105">
        <v>73121090</v>
      </c>
      <c r="M105">
        <f t="shared" ref="M105" si="120">IF(N105="ICMS 00 - Tributada Integralmente",1,IF(N105="ICMS 90 - Outras",11,IF(N105="ICMS 60 - Cobrado anteriormente por substituição tributária",9,IF(N105="ICMS 41 - Não tributada",6,IF(N105="ICMS 50 - Suspensão",7,)))))</f>
        <v>0</v>
      </c>
      <c r="N105" s="1" t="str">
        <f t="shared" si="77"/>
        <v>5.102</v>
      </c>
      <c r="O105" s="1" t="str">
        <f t="shared" si="66"/>
        <v>6.102</v>
      </c>
      <c r="P105">
        <f t="shared" si="78"/>
        <v>0</v>
      </c>
      <c r="Q105">
        <f t="shared" si="78"/>
        <v>0</v>
      </c>
      <c r="R105">
        <f t="shared" si="79"/>
        <v>1822</v>
      </c>
      <c r="U105">
        <f t="shared" si="80"/>
        <v>0</v>
      </c>
      <c r="V105">
        <v>192</v>
      </c>
      <c r="W105">
        <f t="shared" si="81"/>
        <v>0</v>
      </c>
      <c r="Y105">
        <f t="shared" si="82"/>
        <v>0</v>
      </c>
      <c r="Z105">
        <f t="shared" si="82"/>
        <v>0</v>
      </c>
    </row>
    <row r="106" spans="1:26" x14ac:dyDescent="0.25">
      <c r="A106" t="s">
        <v>132</v>
      </c>
      <c r="B106">
        <f t="shared" si="74"/>
        <v>0</v>
      </c>
      <c r="C106">
        <v>65</v>
      </c>
      <c r="D106" s="1" t="s">
        <v>6</v>
      </c>
      <c r="E106">
        <f t="shared" si="75"/>
        <v>0</v>
      </c>
      <c r="F106">
        <v>1</v>
      </c>
      <c r="G106" s="1">
        <v>1</v>
      </c>
      <c r="H106" s="1">
        <v>10</v>
      </c>
      <c r="I106">
        <v>43</v>
      </c>
      <c r="J106" s="1">
        <v>11</v>
      </c>
      <c r="K106" s="1">
        <v>2</v>
      </c>
      <c r="L106">
        <v>73269090</v>
      </c>
      <c r="M106">
        <f t="shared" ref="M106" si="121">IF(N106="ICMS 00 - Tributada Integralmente",1,IF(N106="ICMS 90 - Outras",11,IF(N106="ICMS 60 - Cobrado anteriormente por substituição tributária",9,IF(N106="ICMS 41 - Não tributada",6,IF(N106="ICMS 50 - Suspensão",7,)))))</f>
        <v>0</v>
      </c>
      <c r="N106" s="1" t="str">
        <f t="shared" si="77"/>
        <v>5.102</v>
      </c>
      <c r="O106" s="1" t="str">
        <f t="shared" si="66"/>
        <v>6.102</v>
      </c>
      <c r="P106">
        <f t="shared" si="78"/>
        <v>0</v>
      </c>
      <c r="Q106">
        <f t="shared" si="78"/>
        <v>0</v>
      </c>
      <c r="R106">
        <f t="shared" si="79"/>
        <v>1822</v>
      </c>
      <c r="U106">
        <f t="shared" si="80"/>
        <v>0</v>
      </c>
      <c r="V106">
        <v>193</v>
      </c>
      <c r="W106">
        <f t="shared" si="81"/>
        <v>0</v>
      </c>
      <c r="Y106">
        <f t="shared" si="82"/>
        <v>0</v>
      </c>
      <c r="Z106">
        <f t="shared" si="82"/>
        <v>0</v>
      </c>
    </row>
    <row r="107" spans="1:26" x14ac:dyDescent="0.25">
      <c r="A107" t="s">
        <v>133</v>
      </c>
      <c r="B107">
        <f t="shared" si="74"/>
        <v>0</v>
      </c>
      <c r="C107" t="s">
        <v>822</v>
      </c>
      <c r="D107" s="1" t="s">
        <v>6</v>
      </c>
      <c r="E107">
        <f t="shared" si="75"/>
        <v>0</v>
      </c>
      <c r="F107">
        <v>11</v>
      </c>
      <c r="G107" s="1">
        <v>1</v>
      </c>
      <c r="H107" s="1">
        <v>1</v>
      </c>
      <c r="I107">
        <v>34</v>
      </c>
      <c r="J107" s="1">
        <v>11</v>
      </c>
      <c r="K107" s="1">
        <v>2</v>
      </c>
      <c r="L107">
        <v>73121090</v>
      </c>
      <c r="M107">
        <f t="shared" ref="M107" si="122">IF(N107="ICMS 00 - Tributada Integralmente",1,IF(N107="ICMS 90 - Outras",11,IF(N107="ICMS 60 - Cobrado anteriormente por substituição tributária",9,IF(N107="ICMS 41 - Não tributada",6,IF(N107="ICMS 50 - Suspensão",7,)))))</f>
        <v>0</v>
      </c>
      <c r="N107" s="1" t="str">
        <f t="shared" si="77"/>
        <v>5.102</v>
      </c>
      <c r="O107" s="1" t="str">
        <f t="shared" si="66"/>
        <v>6.102</v>
      </c>
      <c r="P107">
        <f t="shared" si="78"/>
        <v>0</v>
      </c>
      <c r="Q107">
        <f t="shared" si="78"/>
        <v>0</v>
      </c>
      <c r="R107">
        <f t="shared" si="79"/>
        <v>1822</v>
      </c>
      <c r="U107">
        <f t="shared" si="80"/>
        <v>0</v>
      </c>
      <c r="V107">
        <v>194</v>
      </c>
      <c r="W107">
        <f t="shared" si="81"/>
        <v>0</v>
      </c>
      <c r="Y107">
        <f t="shared" si="82"/>
        <v>0</v>
      </c>
      <c r="Z107">
        <f t="shared" si="82"/>
        <v>0</v>
      </c>
    </row>
    <row r="108" spans="1:26" x14ac:dyDescent="0.25">
      <c r="A108" t="s">
        <v>134</v>
      </c>
      <c r="B108">
        <f t="shared" si="74"/>
        <v>0</v>
      </c>
      <c r="C108" t="s">
        <v>850</v>
      </c>
      <c r="D108" s="1" t="s">
        <v>6</v>
      </c>
      <c r="E108">
        <f t="shared" si="75"/>
        <v>0</v>
      </c>
      <c r="F108">
        <v>11</v>
      </c>
      <c r="G108" s="1">
        <v>1</v>
      </c>
      <c r="H108" s="1">
        <v>1</v>
      </c>
      <c r="I108">
        <v>34</v>
      </c>
      <c r="J108" s="1">
        <v>11</v>
      </c>
      <c r="K108" s="1">
        <v>2</v>
      </c>
      <c r="L108">
        <v>73121090</v>
      </c>
      <c r="M108">
        <f t="shared" ref="M108" si="123">IF(N108="ICMS 00 - Tributada Integralmente",1,IF(N108="ICMS 90 - Outras",11,IF(N108="ICMS 60 - Cobrado anteriormente por substituição tributária",9,IF(N108="ICMS 41 - Não tributada",6,IF(N108="ICMS 50 - Suspensão",7,)))))</f>
        <v>0</v>
      </c>
      <c r="N108" s="1" t="str">
        <f t="shared" si="77"/>
        <v>5.102</v>
      </c>
      <c r="O108" s="1" t="str">
        <f t="shared" si="66"/>
        <v>6.102</v>
      </c>
      <c r="P108">
        <f t="shared" si="78"/>
        <v>0</v>
      </c>
      <c r="Q108">
        <f t="shared" si="78"/>
        <v>0</v>
      </c>
      <c r="R108">
        <f t="shared" si="79"/>
        <v>1822</v>
      </c>
      <c r="U108">
        <f t="shared" si="80"/>
        <v>0</v>
      </c>
      <c r="V108">
        <v>195</v>
      </c>
      <c r="W108">
        <f t="shared" si="81"/>
        <v>0</v>
      </c>
      <c r="Y108">
        <f t="shared" si="82"/>
        <v>0</v>
      </c>
      <c r="Z108">
        <f t="shared" si="82"/>
        <v>0</v>
      </c>
    </row>
    <row r="109" spans="1:26" x14ac:dyDescent="0.25">
      <c r="A109" t="s">
        <v>124</v>
      </c>
      <c r="B109">
        <f t="shared" si="74"/>
        <v>0</v>
      </c>
      <c r="C109" t="s">
        <v>822</v>
      </c>
      <c r="D109" s="1" t="s">
        <v>6</v>
      </c>
      <c r="E109">
        <f t="shared" si="75"/>
        <v>0</v>
      </c>
      <c r="F109">
        <v>11</v>
      </c>
      <c r="G109" s="1">
        <v>1</v>
      </c>
      <c r="H109" s="1">
        <v>1</v>
      </c>
      <c r="I109">
        <v>34</v>
      </c>
      <c r="J109" s="1">
        <v>11</v>
      </c>
      <c r="K109" s="1">
        <v>2</v>
      </c>
      <c r="L109">
        <v>73121090</v>
      </c>
      <c r="M109">
        <f t="shared" ref="M109" si="124">IF(N109="ICMS 00 - Tributada Integralmente",1,IF(N109="ICMS 90 - Outras",11,IF(N109="ICMS 60 - Cobrado anteriormente por substituição tributária",9,IF(N109="ICMS 41 - Não tributada",6,IF(N109="ICMS 50 - Suspensão",7,)))))</f>
        <v>0</v>
      </c>
      <c r="N109" s="1" t="str">
        <f t="shared" si="77"/>
        <v>5.102</v>
      </c>
      <c r="O109" s="1" t="str">
        <f t="shared" si="66"/>
        <v>6.102</v>
      </c>
      <c r="P109">
        <f t="shared" si="78"/>
        <v>0</v>
      </c>
      <c r="Q109">
        <f t="shared" si="78"/>
        <v>0</v>
      </c>
      <c r="R109">
        <f t="shared" si="79"/>
        <v>1822</v>
      </c>
      <c r="U109">
        <f t="shared" si="80"/>
        <v>0</v>
      </c>
      <c r="V109">
        <v>196</v>
      </c>
      <c r="W109">
        <f t="shared" si="81"/>
        <v>0</v>
      </c>
      <c r="Y109">
        <f t="shared" si="82"/>
        <v>0</v>
      </c>
      <c r="Z109">
        <f t="shared" si="82"/>
        <v>0</v>
      </c>
    </row>
    <row r="110" spans="1:26" x14ac:dyDescent="0.25">
      <c r="A110" t="s">
        <v>135</v>
      </c>
      <c r="B110">
        <f t="shared" si="74"/>
        <v>0</v>
      </c>
      <c r="C110" t="s">
        <v>851</v>
      </c>
      <c r="D110" s="1" t="s">
        <v>6</v>
      </c>
      <c r="E110">
        <f t="shared" si="75"/>
        <v>0</v>
      </c>
      <c r="F110">
        <v>11</v>
      </c>
      <c r="G110" s="1">
        <v>1</v>
      </c>
      <c r="H110" s="1">
        <v>1</v>
      </c>
      <c r="I110">
        <v>34</v>
      </c>
      <c r="J110" s="1">
        <v>11</v>
      </c>
      <c r="K110" s="1">
        <v>2</v>
      </c>
      <c r="L110">
        <v>73121090</v>
      </c>
      <c r="M110">
        <f t="shared" ref="M110" si="125">IF(N110="ICMS 00 - Tributada Integralmente",1,IF(N110="ICMS 90 - Outras",11,IF(N110="ICMS 60 - Cobrado anteriormente por substituição tributária",9,IF(N110="ICMS 41 - Não tributada",6,IF(N110="ICMS 50 - Suspensão",7,)))))</f>
        <v>0</v>
      </c>
      <c r="N110" s="1" t="str">
        <f t="shared" si="77"/>
        <v>5.102</v>
      </c>
      <c r="O110" s="1" t="str">
        <f t="shared" si="66"/>
        <v>6.102</v>
      </c>
      <c r="P110">
        <f t="shared" si="78"/>
        <v>0</v>
      </c>
      <c r="Q110">
        <f t="shared" si="78"/>
        <v>0</v>
      </c>
      <c r="R110">
        <f t="shared" si="79"/>
        <v>1822</v>
      </c>
      <c r="U110">
        <f t="shared" si="80"/>
        <v>0</v>
      </c>
      <c r="V110">
        <v>197</v>
      </c>
      <c r="W110">
        <f t="shared" si="81"/>
        <v>0</v>
      </c>
      <c r="Y110">
        <f t="shared" si="82"/>
        <v>0</v>
      </c>
      <c r="Z110">
        <f t="shared" si="82"/>
        <v>0</v>
      </c>
    </row>
    <row r="111" spans="1:26" x14ac:dyDescent="0.25">
      <c r="A111" t="s">
        <v>136</v>
      </c>
      <c r="B111">
        <f t="shared" si="74"/>
        <v>0</v>
      </c>
      <c r="C111" t="s">
        <v>852</v>
      </c>
      <c r="D111" s="1" t="s">
        <v>6</v>
      </c>
      <c r="E111">
        <f t="shared" si="75"/>
        <v>0</v>
      </c>
      <c r="F111">
        <v>11</v>
      </c>
      <c r="G111" s="1">
        <v>1</v>
      </c>
      <c r="H111" s="1">
        <v>1</v>
      </c>
      <c r="I111">
        <v>34</v>
      </c>
      <c r="J111" s="1">
        <v>11</v>
      </c>
      <c r="K111" s="1">
        <v>2</v>
      </c>
      <c r="L111">
        <v>73269090</v>
      </c>
      <c r="M111">
        <f t="shared" ref="M111" si="126">IF(N111="ICMS 00 - Tributada Integralmente",1,IF(N111="ICMS 90 - Outras",11,IF(N111="ICMS 60 - Cobrado anteriormente por substituição tributária",9,IF(N111="ICMS 41 - Não tributada",6,IF(N111="ICMS 50 - Suspensão",7,)))))</f>
        <v>0</v>
      </c>
      <c r="N111" s="1" t="str">
        <f t="shared" si="77"/>
        <v>5.102</v>
      </c>
      <c r="O111" s="1" t="str">
        <f t="shared" si="66"/>
        <v>6.102</v>
      </c>
      <c r="P111">
        <f t="shared" si="78"/>
        <v>0</v>
      </c>
      <c r="Q111">
        <f t="shared" si="78"/>
        <v>0</v>
      </c>
      <c r="R111">
        <f t="shared" si="79"/>
        <v>1822</v>
      </c>
      <c r="U111">
        <f t="shared" si="80"/>
        <v>0</v>
      </c>
      <c r="V111">
        <v>198</v>
      </c>
      <c r="W111">
        <f t="shared" si="81"/>
        <v>0</v>
      </c>
      <c r="Y111">
        <f t="shared" si="82"/>
        <v>0</v>
      </c>
      <c r="Z111">
        <f t="shared" si="82"/>
        <v>0</v>
      </c>
    </row>
    <row r="112" spans="1:26" x14ac:dyDescent="0.25">
      <c r="A112" t="s">
        <v>137</v>
      </c>
      <c r="B112">
        <f t="shared" si="74"/>
        <v>0</v>
      </c>
      <c r="C112" t="s">
        <v>853</v>
      </c>
      <c r="D112" s="1" t="s">
        <v>6</v>
      </c>
      <c r="E112">
        <f t="shared" si="75"/>
        <v>0</v>
      </c>
      <c r="F112">
        <v>11</v>
      </c>
      <c r="G112" s="1">
        <v>1</v>
      </c>
      <c r="H112" s="1">
        <v>1</v>
      </c>
      <c r="I112">
        <v>34</v>
      </c>
      <c r="J112" s="1">
        <v>11</v>
      </c>
      <c r="K112" s="1">
        <v>2</v>
      </c>
      <c r="L112">
        <v>73261900</v>
      </c>
      <c r="M112">
        <f t="shared" ref="M112" si="127">IF(N112="ICMS 00 - Tributada Integralmente",1,IF(N112="ICMS 90 - Outras",11,IF(N112="ICMS 60 - Cobrado anteriormente por substituição tributária",9,IF(N112="ICMS 41 - Não tributada",6,IF(N112="ICMS 50 - Suspensão",7,)))))</f>
        <v>0</v>
      </c>
      <c r="N112" s="1" t="str">
        <f t="shared" si="77"/>
        <v>5.102</v>
      </c>
      <c r="O112" s="1" t="str">
        <f t="shared" si="66"/>
        <v>6.102</v>
      </c>
      <c r="P112">
        <f t="shared" si="78"/>
        <v>0</v>
      </c>
      <c r="Q112">
        <f t="shared" si="78"/>
        <v>0</v>
      </c>
      <c r="R112">
        <f t="shared" si="79"/>
        <v>1822</v>
      </c>
      <c r="U112">
        <f t="shared" si="80"/>
        <v>0</v>
      </c>
      <c r="V112">
        <v>199</v>
      </c>
      <c r="W112">
        <f t="shared" si="81"/>
        <v>0</v>
      </c>
      <c r="Y112">
        <f t="shared" si="82"/>
        <v>0</v>
      </c>
      <c r="Z112">
        <f t="shared" si="82"/>
        <v>0</v>
      </c>
    </row>
    <row r="113" spans="1:26" x14ac:dyDescent="0.25">
      <c r="A113" t="s">
        <v>138</v>
      </c>
      <c r="B113">
        <f t="shared" si="74"/>
        <v>0</v>
      </c>
      <c r="C113" t="s">
        <v>854</v>
      </c>
      <c r="D113" s="1" t="s">
        <v>6</v>
      </c>
      <c r="E113">
        <f t="shared" si="75"/>
        <v>0</v>
      </c>
      <c r="F113">
        <v>1</v>
      </c>
      <c r="G113" s="1">
        <v>1</v>
      </c>
      <c r="H113" s="1">
        <v>1</v>
      </c>
      <c r="I113">
        <v>34</v>
      </c>
      <c r="J113" s="1">
        <v>11</v>
      </c>
      <c r="K113" s="1">
        <v>2</v>
      </c>
      <c r="L113">
        <v>63079090</v>
      </c>
      <c r="M113">
        <f t="shared" ref="M113" si="128">IF(N113="ICMS 00 - Tributada Integralmente",1,IF(N113="ICMS 90 - Outras",11,IF(N113="ICMS 60 - Cobrado anteriormente por substituição tributária",9,IF(N113="ICMS 41 - Não tributada",6,IF(N113="ICMS 50 - Suspensão",7,)))))</f>
        <v>0</v>
      </c>
      <c r="N113" s="1" t="str">
        <f t="shared" si="77"/>
        <v>5.102</v>
      </c>
      <c r="O113" s="1" t="str">
        <f t="shared" si="66"/>
        <v>6.102</v>
      </c>
      <c r="P113">
        <f t="shared" si="78"/>
        <v>0</v>
      </c>
      <c r="Q113">
        <f t="shared" si="78"/>
        <v>0</v>
      </c>
      <c r="R113">
        <f t="shared" si="79"/>
        <v>1822</v>
      </c>
      <c r="U113">
        <f t="shared" si="80"/>
        <v>0</v>
      </c>
      <c r="V113">
        <v>2</v>
      </c>
      <c r="W113">
        <f t="shared" si="81"/>
        <v>0</v>
      </c>
      <c r="Y113">
        <f t="shared" si="82"/>
        <v>0</v>
      </c>
      <c r="Z113">
        <f t="shared" si="82"/>
        <v>0</v>
      </c>
    </row>
    <row r="114" spans="1:26" x14ac:dyDescent="0.25">
      <c r="A114" t="s">
        <v>139</v>
      </c>
      <c r="B114">
        <f t="shared" si="74"/>
        <v>0</v>
      </c>
      <c r="C114" t="s">
        <v>855</v>
      </c>
      <c r="D114" s="1" t="s">
        <v>6</v>
      </c>
      <c r="E114">
        <f t="shared" si="75"/>
        <v>0</v>
      </c>
      <c r="F114">
        <v>9</v>
      </c>
      <c r="G114" s="1">
        <v>1</v>
      </c>
      <c r="H114" s="1">
        <v>23</v>
      </c>
      <c r="I114">
        <v>34</v>
      </c>
      <c r="J114" s="1">
        <v>11</v>
      </c>
      <c r="K114" s="1">
        <v>9</v>
      </c>
      <c r="L114">
        <v>73121090</v>
      </c>
      <c r="M114">
        <f t="shared" ref="M114" si="129">IF(N114="ICMS 00 - Tributada Integralmente",1,IF(N114="ICMS 90 - Outras",11,IF(N114="ICMS 60 - Cobrado anteriormente por substituição tributária",9,IF(N114="ICMS 41 - Não tributada",6,IF(N114="ICMS 50 - Suspensão",7,)))))</f>
        <v>0</v>
      </c>
      <c r="N114" s="1" t="str">
        <f t="shared" si="77"/>
        <v>5.405</v>
      </c>
      <c r="O114" s="1" t="str">
        <f t="shared" si="66"/>
        <v>6.401</v>
      </c>
      <c r="P114">
        <f t="shared" si="78"/>
        <v>0</v>
      </c>
      <c r="Q114">
        <f t="shared" si="78"/>
        <v>0</v>
      </c>
      <c r="R114">
        <f t="shared" si="79"/>
        <v>1822</v>
      </c>
      <c r="U114">
        <f t="shared" si="80"/>
        <v>0</v>
      </c>
      <c r="V114">
        <v>20</v>
      </c>
      <c r="W114">
        <f t="shared" si="81"/>
        <v>0</v>
      </c>
      <c r="Y114">
        <f t="shared" si="82"/>
        <v>0</v>
      </c>
      <c r="Z114">
        <f t="shared" si="82"/>
        <v>0</v>
      </c>
    </row>
    <row r="115" spans="1:26" x14ac:dyDescent="0.25">
      <c r="A115" t="s">
        <v>140</v>
      </c>
      <c r="B115">
        <f t="shared" si="74"/>
        <v>0</v>
      </c>
      <c r="C115" t="s">
        <v>856</v>
      </c>
      <c r="D115" s="1" t="s">
        <v>6</v>
      </c>
      <c r="E115">
        <f t="shared" si="75"/>
        <v>0</v>
      </c>
      <c r="F115">
        <v>11</v>
      </c>
      <c r="G115" s="1">
        <v>1</v>
      </c>
      <c r="H115" s="1">
        <v>1</v>
      </c>
      <c r="I115">
        <v>34</v>
      </c>
      <c r="J115" s="1">
        <v>11</v>
      </c>
      <c r="K115" s="1">
        <v>2</v>
      </c>
      <c r="L115">
        <v>73261900</v>
      </c>
      <c r="M115">
        <f t="shared" ref="M115" si="130">IF(N115="ICMS 00 - Tributada Integralmente",1,IF(N115="ICMS 90 - Outras",11,IF(N115="ICMS 60 - Cobrado anteriormente por substituição tributária",9,IF(N115="ICMS 41 - Não tributada",6,IF(N115="ICMS 50 - Suspensão",7,)))))</f>
        <v>0</v>
      </c>
      <c r="N115" s="1" t="str">
        <f t="shared" si="77"/>
        <v>5.102</v>
      </c>
      <c r="O115" s="1" t="str">
        <f t="shared" si="66"/>
        <v>6.102</v>
      </c>
      <c r="P115">
        <f t="shared" si="78"/>
        <v>0</v>
      </c>
      <c r="Q115">
        <f t="shared" si="78"/>
        <v>0</v>
      </c>
      <c r="R115">
        <f t="shared" si="79"/>
        <v>1822</v>
      </c>
      <c r="U115">
        <f t="shared" si="80"/>
        <v>0</v>
      </c>
      <c r="V115">
        <v>200</v>
      </c>
      <c r="W115">
        <f t="shared" si="81"/>
        <v>0</v>
      </c>
      <c r="Y115">
        <f t="shared" si="82"/>
        <v>0</v>
      </c>
      <c r="Z115">
        <f t="shared" si="82"/>
        <v>0</v>
      </c>
    </row>
    <row r="116" spans="1:26" x14ac:dyDescent="0.25">
      <c r="A116" t="s">
        <v>141</v>
      </c>
      <c r="B116">
        <f t="shared" si="74"/>
        <v>0</v>
      </c>
      <c r="C116" t="s">
        <v>857</v>
      </c>
      <c r="D116" s="1" t="s">
        <v>6</v>
      </c>
      <c r="E116">
        <f t="shared" si="75"/>
        <v>0</v>
      </c>
      <c r="F116">
        <v>11</v>
      </c>
      <c r="G116" s="1">
        <v>1</v>
      </c>
      <c r="H116" s="1">
        <v>1</v>
      </c>
      <c r="I116">
        <v>34</v>
      </c>
      <c r="J116" s="1">
        <v>11</v>
      </c>
      <c r="K116" s="1">
        <v>2</v>
      </c>
      <c r="L116">
        <v>73261900</v>
      </c>
      <c r="M116">
        <f t="shared" ref="M116" si="131">IF(N116="ICMS 00 - Tributada Integralmente",1,IF(N116="ICMS 90 - Outras",11,IF(N116="ICMS 60 - Cobrado anteriormente por substituição tributária",9,IF(N116="ICMS 41 - Não tributada",6,IF(N116="ICMS 50 - Suspensão",7,)))))</f>
        <v>0</v>
      </c>
      <c r="N116" s="1" t="str">
        <f t="shared" si="77"/>
        <v>5.102</v>
      </c>
      <c r="O116" s="1" t="str">
        <f t="shared" si="66"/>
        <v>6.102</v>
      </c>
      <c r="P116">
        <f t="shared" si="78"/>
        <v>0</v>
      </c>
      <c r="Q116">
        <f t="shared" si="78"/>
        <v>0</v>
      </c>
      <c r="R116">
        <f t="shared" si="79"/>
        <v>1822</v>
      </c>
      <c r="U116">
        <f t="shared" si="80"/>
        <v>0</v>
      </c>
      <c r="V116">
        <v>201</v>
      </c>
      <c r="W116">
        <f t="shared" si="81"/>
        <v>0</v>
      </c>
      <c r="Y116">
        <f t="shared" si="82"/>
        <v>0</v>
      </c>
      <c r="Z116">
        <f t="shared" si="82"/>
        <v>0</v>
      </c>
    </row>
    <row r="117" spans="1:26" x14ac:dyDescent="0.25">
      <c r="A117" t="s">
        <v>142</v>
      </c>
      <c r="B117">
        <f t="shared" si="74"/>
        <v>0</v>
      </c>
      <c r="C117" t="s">
        <v>858</v>
      </c>
      <c r="D117" s="1" t="s">
        <v>6</v>
      </c>
      <c r="E117">
        <f t="shared" si="75"/>
        <v>0</v>
      </c>
      <c r="F117">
        <v>11</v>
      </c>
      <c r="G117" s="1">
        <v>1</v>
      </c>
      <c r="H117" s="1">
        <v>1</v>
      </c>
      <c r="I117">
        <v>34</v>
      </c>
      <c r="J117" s="1">
        <v>11</v>
      </c>
      <c r="K117" s="1">
        <v>2</v>
      </c>
      <c r="L117">
        <v>73261900</v>
      </c>
      <c r="M117">
        <f t="shared" ref="M117" si="132">IF(N117="ICMS 00 - Tributada Integralmente",1,IF(N117="ICMS 90 - Outras",11,IF(N117="ICMS 60 - Cobrado anteriormente por substituição tributária",9,IF(N117="ICMS 41 - Não tributada",6,IF(N117="ICMS 50 - Suspensão",7,)))))</f>
        <v>0</v>
      </c>
      <c r="N117" s="1" t="str">
        <f t="shared" si="77"/>
        <v>5.102</v>
      </c>
      <c r="O117" s="1" t="str">
        <f t="shared" si="66"/>
        <v>6.102</v>
      </c>
      <c r="P117">
        <f t="shared" si="78"/>
        <v>0</v>
      </c>
      <c r="Q117">
        <f t="shared" si="78"/>
        <v>0</v>
      </c>
      <c r="R117">
        <f t="shared" si="79"/>
        <v>1822</v>
      </c>
      <c r="U117">
        <f t="shared" si="80"/>
        <v>0</v>
      </c>
      <c r="V117">
        <v>202</v>
      </c>
      <c r="W117">
        <f t="shared" si="81"/>
        <v>0</v>
      </c>
      <c r="Y117">
        <f t="shared" si="82"/>
        <v>0</v>
      </c>
      <c r="Z117">
        <f t="shared" si="82"/>
        <v>0</v>
      </c>
    </row>
    <row r="118" spans="1:26" x14ac:dyDescent="0.25">
      <c r="A118" t="s">
        <v>143</v>
      </c>
      <c r="B118">
        <f t="shared" si="74"/>
        <v>0</v>
      </c>
      <c r="C118" t="s">
        <v>859</v>
      </c>
      <c r="D118" s="1" t="s">
        <v>6</v>
      </c>
      <c r="E118">
        <f t="shared" si="75"/>
        <v>0</v>
      </c>
      <c r="F118">
        <v>11</v>
      </c>
      <c r="G118" s="1">
        <v>1</v>
      </c>
      <c r="H118" s="1">
        <v>1</v>
      </c>
      <c r="I118">
        <v>34</v>
      </c>
      <c r="J118" s="1">
        <v>11</v>
      </c>
      <c r="K118" s="1">
        <v>2</v>
      </c>
      <c r="L118">
        <v>73182200</v>
      </c>
      <c r="M118">
        <f t="shared" ref="M118" si="133">IF(N118="ICMS 00 - Tributada Integralmente",1,IF(N118="ICMS 90 - Outras",11,IF(N118="ICMS 60 - Cobrado anteriormente por substituição tributária",9,IF(N118="ICMS 41 - Não tributada",6,IF(N118="ICMS 50 - Suspensão",7,)))))</f>
        <v>0</v>
      </c>
      <c r="N118" s="1" t="str">
        <f t="shared" si="77"/>
        <v>5.102</v>
      </c>
      <c r="O118" s="1" t="str">
        <f t="shared" si="66"/>
        <v>6.102</v>
      </c>
      <c r="P118">
        <f t="shared" si="78"/>
        <v>0</v>
      </c>
      <c r="Q118">
        <f t="shared" si="78"/>
        <v>0</v>
      </c>
      <c r="R118">
        <f t="shared" si="79"/>
        <v>1822</v>
      </c>
      <c r="U118">
        <f t="shared" si="80"/>
        <v>0</v>
      </c>
      <c r="V118">
        <v>203</v>
      </c>
      <c r="W118">
        <f t="shared" si="81"/>
        <v>0</v>
      </c>
      <c r="Y118">
        <f t="shared" si="82"/>
        <v>0</v>
      </c>
      <c r="Z118">
        <f t="shared" si="82"/>
        <v>0</v>
      </c>
    </row>
    <row r="119" spans="1:26" x14ac:dyDescent="0.25">
      <c r="A119" t="s">
        <v>144</v>
      </c>
      <c r="B119">
        <f t="shared" si="74"/>
        <v>0</v>
      </c>
      <c r="C119" t="s">
        <v>860</v>
      </c>
      <c r="D119" s="1" t="s">
        <v>6</v>
      </c>
      <c r="E119">
        <f t="shared" si="75"/>
        <v>0</v>
      </c>
      <c r="F119">
        <v>11</v>
      </c>
      <c r="G119" s="1">
        <v>1</v>
      </c>
      <c r="H119" s="1">
        <v>1</v>
      </c>
      <c r="I119">
        <v>34</v>
      </c>
      <c r="J119" s="1">
        <v>11</v>
      </c>
      <c r="K119" s="1">
        <v>2</v>
      </c>
      <c r="L119">
        <v>73261900</v>
      </c>
      <c r="M119">
        <f t="shared" ref="M119" si="134">IF(N119="ICMS 00 - Tributada Integralmente",1,IF(N119="ICMS 90 - Outras",11,IF(N119="ICMS 60 - Cobrado anteriormente por substituição tributária",9,IF(N119="ICMS 41 - Não tributada",6,IF(N119="ICMS 50 - Suspensão",7,)))))</f>
        <v>0</v>
      </c>
      <c r="N119" s="1" t="str">
        <f t="shared" si="77"/>
        <v>5.102</v>
      </c>
      <c r="O119" s="1" t="str">
        <f t="shared" si="66"/>
        <v>6.102</v>
      </c>
      <c r="P119">
        <f t="shared" si="78"/>
        <v>0</v>
      </c>
      <c r="Q119">
        <f t="shared" si="78"/>
        <v>0</v>
      </c>
      <c r="R119">
        <f t="shared" si="79"/>
        <v>1822</v>
      </c>
      <c r="U119">
        <f t="shared" si="80"/>
        <v>0</v>
      </c>
      <c r="V119">
        <v>204</v>
      </c>
      <c r="W119">
        <f t="shared" si="81"/>
        <v>0</v>
      </c>
      <c r="Y119">
        <f t="shared" si="82"/>
        <v>0</v>
      </c>
      <c r="Z119">
        <f t="shared" si="82"/>
        <v>0</v>
      </c>
    </row>
    <row r="120" spans="1:26" x14ac:dyDescent="0.25">
      <c r="A120" t="s">
        <v>145</v>
      </c>
      <c r="B120">
        <f t="shared" si="74"/>
        <v>0</v>
      </c>
      <c r="C120" t="s">
        <v>861</v>
      </c>
      <c r="D120" s="1" t="s">
        <v>6</v>
      </c>
      <c r="E120">
        <f t="shared" si="75"/>
        <v>0</v>
      </c>
      <c r="F120">
        <v>11</v>
      </c>
      <c r="G120" s="1">
        <v>1</v>
      </c>
      <c r="H120" s="1">
        <v>1</v>
      </c>
      <c r="I120">
        <v>34</v>
      </c>
      <c r="J120" s="1">
        <v>11</v>
      </c>
      <c r="K120" s="1">
        <v>2</v>
      </c>
      <c r="L120">
        <v>73261900</v>
      </c>
      <c r="M120">
        <f t="shared" ref="M120" si="135">IF(N120="ICMS 00 - Tributada Integralmente",1,IF(N120="ICMS 90 - Outras",11,IF(N120="ICMS 60 - Cobrado anteriormente por substituição tributária",9,IF(N120="ICMS 41 - Não tributada",6,IF(N120="ICMS 50 - Suspensão",7,)))))</f>
        <v>0</v>
      </c>
      <c r="N120" s="1" t="str">
        <f t="shared" si="77"/>
        <v>5.102</v>
      </c>
      <c r="O120" s="1" t="str">
        <f t="shared" si="66"/>
        <v>6.102</v>
      </c>
      <c r="P120">
        <f t="shared" si="78"/>
        <v>0</v>
      </c>
      <c r="Q120">
        <f t="shared" si="78"/>
        <v>0</v>
      </c>
      <c r="R120">
        <f t="shared" si="79"/>
        <v>1822</v>
      </c>
      <c r="U120">
        <f t="shared" si="80"/>
        <v>0</v>
      </c>
      <c r="V120">
        <v>205</v>
      </c>
      <c r="W120">
        <f t="shared" si="81"/>
        <v>0</v>
      </c>
      <c r="Y120">
        <f t="shared" si="82"/>
        <v>0</v>
      </c>
      <c r="Z120">
        <f t="shared" si="82"/>
        <v>0</v>
      </c>
    </row>
    <row r="121" spans="1:26" x14ac:dyDescent="0.25">
      <c r="A121" t="s">
        <v>146</v>
      </c>
      <c r="B121">
        <f t="shared" si="74"/>
        <v>0</v>
      </c>
      <c r="C121" t="s">
        <v>862</v>
      </c>
      <c r="D121" s="1" t="s">
        <v>6</v>
      </c>
      <c r="E121">
        <f t="shared" si="75"/>
        <v>0</v>
      </c>
      <c r="F121">
        <v>11</v>
      </c>
      <c r="G121" s="1">
        <v>1</v>
      </c>
      <c r="H121" s="1">
        <v>1</v>
      </c>
      <c r="I121">
        <v>34</v>
      </c>
      <c r="J121" s="1">
        <v>11</v>
      </c>
      <c r="K121" s="1">
        <v>2</v>
      </c>
      <c r="L121">
        <v>73182200</v>
      </c>
      <c r="M121">
        <f t="shared" ref="M121" si="136">IF(N121="ICMS 00 - Tributada Integralmente",1,IF(N121="ICMS 90 - Outras",11,IF(N121="ICMS 60 - Cobrado anteriormente por substituição tributária",9,IF(N121="ICMS 41 - Não tributada",6,IF(N121="ICMS 50 - Suspensão",7,)))))</f>
        <v>0</v>
      </c>
      <c r="N121" s="1" t="str">
        <f t="shared" si="77"/>
        <v>5.102</v>
      </c>
      <c r="O121" s="1" t="str">
        <f t="shared" si="66"/>
        <v>6.102</v>
      </c>
      <c r="P121">
        <f t="shared" si="78"/>
        <v>0</v>
      </c>
      <c r="Q121">
        <f t="shared" si="78"/>
        <v>0</v>
      </c>
      <c r="R121">
        <f t="shared" si="79"/>
        <v>1822</v>
      </c>
      <c r="U121">
        <f t="shared" si="80"/>
        <v>0</v>
      </c>
      <c r="V121">
        <v>206</v>
      </c>
      <c r="W121">
        <f t="shared" si="81"/>
        <v>0</v>
      </c>
      <c r="Y121">
        <f t="shared" si="82"/>
        <v>0</v>
      </c>
      <c r="Z121">
        <f t="shared" si="82"/>
        <v>0</v>
      </c>
    </row>
    <row r="122" spans="1:26" x14ac:dyDescent="0.25">
      <c r="A122" t="s">
        <v>147</v>
      </c>
      <c r="B122">
        <f t="shared" si="74"/>
        <v>0</v>
      </c>
      <c r="C122" t="s">
        <v>863</v>
      </c>
      <c r="D122" s="1" t="s">
        <v>6</v>
      </c>
      <c r="E122">
        <f t="shared" si="75"/>
        <v>0</v>
      </c>
      <c r="F122">
        <v>11</v>
      </c>
      <c r="G122" s="1">
        <v>1</v>
      </c>
      <c r="H122" s="1">
        <v>1</v>
      </c>
      <c r="I122">
        <v>34</v>
      </c>
      <c r="J122" s="1">
        <v>11</v>
      </c>
      <c r="K122" s="1">
        <v>2</v>
      </c>
      <c r="L122">
        <v>73269090</v>
      </c>
      <c r="M122">
        <f t="shared" ref="M122" si="137">IF(N122="ICMS 00 - Tributada Integralmente",1,IF(N122="ICMS 90 - Outras",11,IF(N122="ICMS 60 - Cobrado anteriormente por substituição tributária",9,IF(N122="ICMS 41 - Não tributada",6,IF(N122="ICMS 50 - Suspensão",7,)))))</f>
        <v>0</v>
      </c>
      <c r="N122" s="1" t="str">
        <f t="shared" si="77"/>
        <v>5.102</v>
      </c>
      <c r="O122" s="1" t="str">
        <f t="shared" si="66"/>
        <v>6.102</v>
      </c>
      <c r="P122">
        <f t="shared" si="78"/>
        <v>0</v>
      </c>
      <c r="Q122">
        <f t="shared" si="78"/>
        <v>0</v>
      </c>
      <c r="R122">
        <f t="shared" si="79"/>
        <v>1822</v>
      </c>
      <c r="U122">
        <f t="shared" si="80"/>
        <v>0</v>
      </c>
      <c r="V122">
        <v>207</v>
      </c>
      <c r="W122">
        <f t="shared" si="81"/>
        <v>0</v>
      </c>
      <c r="Y122">
        <f t="shared" si="82"/>
        <v>0</v>
      </c>
      <c r="Z122">
        <f t="shared" si="82"/>
        <v>0</v>
      </c>
    </row>
    <row r="123" spans="1:26" x14ac:dyDescent="0.25">
      <c r="A123" t="s">
        <v>148</v>
      </c>
      <c r="B123">
        <f t="shared" si="74"/>
        <v>0</v>
      </c>
      <c r="C123" t="s">
        <v>864</v>
      </c>
      <c r="D123" s="1" t="s">
        <v>6</v>
      </c>
      <c r="E123">
        <f t="shared" si="75"/>
        <v>0</v>
      </c>
      <c r="F123">
        <v>11</v>
      </c>
      <c r="G123" s="1">
        <v>1</v>
      </c>
      <c r="H123" s="1">
        <v>1</v>
      </c>
      <c r="I123">
        <v>34</v>
      </c>
      <c r="J123" s="1">
        <v>11</v>
      </c>
      <c r="K123" s="1">
        <v>2</v>
      </c>
      <c r="L123">
        <v>73269090</v>
      </c>
      <c r="M123">
        <f t="shared" ref="M123" si="138">IF(N123="ICMS 00 - Tributada Integralmente",1,IF(N123="ICMS 90 - Outras",11,IF(N123="ICMS 60 - Cobrado anteriormente por substituição tributária",9,IF(N123="ICMS 41 - Não tributada",6,IF(N123="ICMS 50 - Suspensão",7,)))))</f>
        <v>0</v>
      </c>
      <c r="N123" s="1" t="str">
        <f t="shared" si="77"/>
        <v>5.102</v>
      </c>
      <c r="O123" s="1" t="str">
        <f t="shared" ref="O123:O186" si="139">IF(K123=9,"6.401","6.102")</f>
        <v>6.102</v>
      </c>
      <c r="P123">
        <f t="shared" si="78"/>
        <v>0</v>
      </c>
      <c r="Q123">
        <f t="shared" si="78"/>
        <v>0</v>
      </c>
      <c r="R123">
        <f t="shared" si="79"/>
        <v>1822</v>
      </c>
      <c r="U123">
        <f t="shared" si="80"/>
        <v>0</v>
      </c>
      <c r="V123">
        <v>208</v>
      </c>
      <c r="W123">
        <f t="shared" si="81"/>
        <v>0</v>
      </c>
      <c r="Y123">
        <f t="shared" si="82"/>
        <v>0</v>
      </c>
      <c r="Z123">
        <f t="shared" si="82"/>
        <v>0</v>
      </c>
    </row>
    <row r="124" spans="1:26" x14ac:dyDescent="0.25">
      <c r="A124" t="s">
        <v>149</v>
      </c>
      <c r="B124">
        <f t="shared" si="74"/>
        <v>0</v>
      </c>
      <c r="C124" t="s">
        <v>865</v>
      </c>
      <c r="D124" s="1" t="s">
        <v>6</v>
      </c>
      <c r="E124">
        <f t="shared" si="75"/>
        <v>0</v>
      </c>
      <c r="F124">
        <v>11</v>
      </c>
      <c r="G124" s="1">
        <v>1</v>
      </c>
      <c r="H124" s="1">
        <v>1</v>
      </c>
      <c r="I124">
        <v>34</v>
      </c>
      <c r="J124" s="1">
        <v>11</v>
      </c>
      <c r="K124" s="1">
        <v>2</v>
      </c>
      <c r="L124">
        <v>73121090</v>
      </c>
      <c r="M124">
        <f t="shared" ref="M124" si="140">IF(N124="ICMS 00 - Tributada Integralmente",1,IF(N124="ICMS 90 - Outras",11,IF(N124="ICMS 60 - Cobrado anteriormente por substituição tributária",9,IF(N124="ICMS 41 - Não tributada",6,IF(N124="ICMS 50 - Suspensão",7,)))))</f>
        <v>0</v>
      </c>
      <c r="N124" s="1" t="str">
        <f t="shared" si="77"/>
        <v>5.102</v>
      </c>
      <c r="O124" s="1" t="str">
        <f t="shared" si="139"/>
        <v>6.102</v>
      </c>
      <c r="P124">
        <f t="shared" si="78"/>
        <v>0</v>
      </c>
      <c r="Q124">
        <f t="shared" si="78"/>
        <v>0</v>
      </c>
      <c r="R124">
        <f t="shared" si="79"/>
        <v>1822</v>
      </c>
      <c r="U124">
        <f t="shared" si="80"/>
        <v>0</v>
      </c>
      <c r="V124">
        <v>209</v>
      </c>
      <c r="W124">
        <f t="shared" si="81"/>
        <v>0</v>
      </c>
      <c r="Y124">
        <f t="shared" si="82"/>
        <v>0</v>
      </c>
      <c r="Z124">
        <f t="shared" si="82"/>
        <v>0</v>
      </c>
    </row>
    <row r="125" spans="1:26" x14ac:dyDescent="0.25">
      <c r="A125" t="s">
        <v>150</v>
      </c>
      <c r="B125">
        <f t="shared" si="74"/>
        <v>0</v>
      </c>
      <c r="C125" s="5">
        <v>15126</v>
      </c>
      <c r="D125" s="1" t="s">
        <v>6</v>
      </c>
      <c r="E125">
        <f t="shared" si="75"/>
        <v>0</v>
      </c>
      <c r="F125">
        <v>11</v>
      </c>
      <c r="G125" s="1">
        <v>1</v>
      </c>
      <c r="H125" s="1">
        <v>1</v>
      </c>
      <c r="I125">
        <v>34</v>
      </c>
      <c r="J125" s="1">
        <v>11</v>
      </c>
      <c r="K125" s="1">
        <v>2</v>
      </c>
      <c r="L125">
        <v>73121090</v>
      </c>
      <c r="M125">
        <f t="shared" ref="M125" si="141">IF(N125="ICMS 00 - Tributada Integralmente",1,IF(N125="ICMS 90 - Outras",11,IF(N125="ICMS 60 - Cobrado anteriormente por substituição tributária",9,IF(N125="ICMS 41 - Não tributada",6,IF(N125="ICMS 50 - Suspensão",7,)))))</f>
        <v>0</v>
      </c>
      <c r="N125" s="1" t="str">
        <f t="shared" si="77"/>
        <v>5.102</v>
      </c>
      <c r="O125" s="1" t="str">
        <f t="shared" si="139"/>
        <v>6.102</v>
      </c>
      <c r="P125">
        <f t="shared" si="78"/>
        <v>0</v>
      </c>
      <c r="Q125">
        <f t="shared" si="78"/>
        <v>0</v>
      </c>
      <c r="R125">
        <f t="shared" si="79"/>
        <v>1822</v>
      </c>
      <c r="U125">
        <f t="shared" si="80"/>
        <v>0</v>
      </c>
      <c r="V125">
        <v>21</v>
      </c>
      <c r="W125">
        <f t="shared" si="81"/>
        <v>0</v>
      </c>
      <c r="Y125">
        <f t="shared" si="82"/>
        <v>0</v>
      </c>
      <c r="Z125">
        <f t="shared" si="82"/>
        <v>0</v>
      </c>
    </row>
    <row r="126" spans="1:26" x14ac:dyDescent="0.25">
      <c r="A126" t="s">
        <v>151</v>
      </c>
      <c r="B126">
        <f t="shared" si="74"/>
        <v>0</v>
      </c>
      <c r="C126">
        <v>45</v>
      </c>
      <c r="D126" s="1" t="s">
        <v>6</v>
      </c>
      <c r="E126">
        <f t="shared" si="75"/>
        <v>0</v>
      </c>
      <c r="F126">
        <v>11</v>
      </c>
      <c r="G126" s="1">
        <v>1</v>
      </c>
      <c r="H126" s="1">
        <v>1</v>
      </c>
      <c r="I126">
        <v>34</v>
      </c>
      <c r="J126" s="1">
        <v>11</v>
      </c>
      <c r="K126" s="1">
        <v>2</v>
      </c>
      <c r="L126">
        <v>73269090</v>
      </c>
      <c r="M126">
        <f t="shared" ref="M126" si="142">IF(N126="ICMS 00 - Tributada Integralmente",1,IF(N126="ICMS 90 - Outras",11,IF(N126="ICMS 60 - Cobrado anteriormente por substituição tributária",9,IF(N126="ICMS 41 - Não tributada",6,IF(N126="ICMS 50 - Suspensão",7,)))))</f>
        <v>0</v>
      </c>
      <c r="N126" s="1" t="str">
        <f t="shared" si="77"/>
        <v>5.102</v>
      </c>
      <c r="O126" s="1" t="str">
        <f t="shared" si="139"/>
        <v>6.102</v>
      </c>
      <c r="P126">
        <f t="shared" si="78"/>
        <v>0</v>
      </c>
      <c r="Q126">
        <f t="shared" si="78"/>
        <v>0</v>
      </c>
      <c r="R126">
        <f t="shared" si="79"/>
        <v>1822</v>
      </c>
      <c r="U126">
        <f t="shared" si="80"/>
        <v>0</v>
      </c>
      <c r="V126">
        <v>210</v>
      </c>
      <c r="W126">
        <f t="shared" si="81"/>
        <v>0</v>
      </c>
      <c r="Y126">
        <f t="shared" si="82"/>
        <v>0</v>
      </c>
      <c r="Z126">
        <f t="shared" si="82"/>
        <v>0</v>
      </c>
    </row>
    <row r="127" spans="1:26" x14ac:dyDescent="0.25">
      <c r="A127" t="s">
        <v>152</v>
      </c>
      <c r="B127">
        <f t="shared" si="74"/>
        <v>0</v>
      </c>
      <c r="C127" t="s">
        <v>866</v>
      </c>
      <c r="D127" s="1" t="s">
        <v>6</v>
      </c>
      <c r="E127">
        <f t="shared" si="75"/>
        <v>0</v>
      </c>
      <c r="F127">
        <v>1</v>
      </c>
      <c r="G127" s="1">
        <v>1</v>
      </c>
      <c r="H127" s="1">
        <v>1</v>
      </c>
      <c r="I127">
        <v>34</v>
      </c>
      <c r="J127" s="1">
        <v>11</v>
      </c>
      <c r="K127" s="1">
        <v>2</v>
      </c>
      <c r="L127">
        <v>73269090</v>
      </c>
      <c r="M127">
        <f t="shared" ref="M127" si="143">IF(N127="ICMS 00 - Tributada Integralmente",1,IF(N127="ICMS 90 - Outras",11,IF(N127="ICMS 60 - Cobrado anteriormente por substituição tributária",9,IF(N127="ICMS 41 - Não tributada",6,IF(N127="ICMS 50 - Suspensão",7,)))))</f>
        <v>0</v>
      </c>
      <c r="N127" s="1" t="str">
        <f t="shared" si="77"/>
        <v>5.102</v>
      </c>
      <c r="O127" s="1" t="str">
        <f t="shared" si="139"/>
        <v>6.102</v>
      </c>
      <c r="P127">
        <f t="shared" si="78"/>
        <v>0</v>
      </c>
      <c r="Q127">
        <f t="shared" si="78"/>
        <v>0</v>
      </c>
      <c r="R127">
        <f t="shared" si="79"/>
        <v>1822</v>
      </c>
      <c r="U127">
        <f t="shared" si="80"/>
        <v>0</v>
      </c>
      <c r="V127">
        <v>211</v>
      </c>
      <c r="W127">
        <f t="shared" si="81"/>
        <v>0</v>
      </c>
      <c r="Y127">
        <f t="shared" si="82"/>
        <v>0</v>
      </c>
      <c r="Z127">
        <f t="shared" si="82"/>
        <v>0</v>
      </c>
    </row>
    <row r="128" spans="1:26" x14ac:dyDescent="0.25">
      <c r="A128" t="s">
        <v>153</v>
      </c>
      <c r="B128">
        <f t="shared" si="74"/>
        <v>0</v>
      </c>
      <c r="C128" t="s">
        <v>867</v>
      </c>
      <c r="D128" s="1" t="s">
        <v>6</v>
      </c>
      <c r="E128">
        <f t="shared" si="75"/>
        <v>0</v>
      </c>
      <c r="F128">
        <v>1</v>
      </c>
      <c r="G128" s="1">
        <v>1</v>
      </c>
      <c r="H128" s="1">
        <v>1</v>
      </c>
      <c r="I128">
        <v>34</v>
      </c>
      <c r="J128" s="1">
        <v>11</v>
      </c>
      <c r="K128" s="1">
        <v>2</v>
      </c>
      <c r="L128">
        <v>73269090</v>
      </c>
      <c r="M128">
        <f t="shared" ref="M128" si="144">IF(N128="ICMS 00 - Tributada Integralmente",1,IF(N128="ICMS 90 - Outras",11,IF(N128="ICMS 60 - Cobrado anteriormente por substituição tributária",9,IF(N128="ICMS 41 - Não tributada",6,IF(N128="ICMS 50 - Suspensão",7,)))))</f>
        <v>0</v>
      </c>
      <c r="N128" s="1" t="str">
        <f t="shared" si="77"/>
        <v>5.102</v>
      </c>
      <c r="O128" s="1" t="str">
        <f t="shared" si="139"/>
        <v>6.102</v>
      </c>
      <c r="P128">
        <f t="shared" si="78"/>
        <v>0</v>
      </c>
      <c r="Q128">
        <f t="shared" si="78"/>
        <v>0</v>
      </c>
      <c r="R128">
        <f t="shared" si="79"/>
        <v>1822</v>
      </c>
      <c r="U128">
        <f t="shared" si="80"/>
        <v>0</v>
      </c>
      <c r="V128">
        <v>212</v>
      </c>
      <c r="W128">
        <f t="shared" si="81"/>
        <v>0</v>
      </c>
      <c r="Y128">
        <f t="shared" si="82"/>
        <v>0</v>
      </c>
      <c r="Z128">
        <f t="shared" si="82"/>
        <v>0</v>
      </c>
    </row>
    <row r="129" spans="1:26" x14ac:dyDescent="0.25">
      <c r="A129" t="s">
        <v>154</v>
      </c>
      <c r="B129">
        <f t="shared" si="74"/>
        <v>0</v>
      </c>
      <c r="C129" t="s">
        <v>868</v>
      </c>
      <c r="D129" s="1" t="s">
        <v>6</v>
      </c>
      <c r="E129">
        <f t="shared" si="75"/>
        <v>0</v>
      </c>
      <c r="F129">
        <v>1</v>
      </c>
      <c r="G129" s="1">
        <v>1</v>
      </c>
      <c r="H129" s="1">
        <v>1</v>
      </c>
      <c r="I129">
        <v>34</v>
      </c>
      <c r="J129" s="1">
        <v>11</v>
      </c>
      <c r="K129" s="1">
        <v>2</v>
      </c>
      <c r="L129">
        <v>63079090</v>
      </c>
      <c r="M129">
        <f t="shared" ref="M129" si="145">IF(N129="ICMS 00 - Tributada Integralmente",1,IF(N129="ICMS 90 - Outras",11,IF(N129="ICMS 60 - Cobrado anteriormente por substituição tributária",9,IF(N129="ICMS 41 - Não tributada",6,IF(N129="ICMS 50 - Suspensão",7,)))))</f>
        <v>0</v>
      </c>
      <c r="N129" s="1" t="str">
        <f t="shared" si="77"/>
        <v>5.102</v>
      </c>
      <c r="O129" s="1" t="str">
        <f t="shared" si="139"/>
        <v>6.102</v>
      </c>
      <c r="P129">
        <f t="shared" si="78"/>
        <v>0</v>
      </c>
      <c r="Q129">
        <f t="shared" si="78"/>
        <v>0</v>
      </c>
      <c r="R129">
        <f t="shared" si="79"/>
        <v>1822</v>
      </c>
      <c r="U129">
        <f t="shared" si="80"/>
        <v>0</v>
      </c>
      <c r="V129">
        <v>213</v>
      </c>
      <c r="W129">
        <f t="shared" si="81"/>
        <v>0</v>
      </c>
      <c r="Y129">
        <f t="shared" si="82"/>
        <v>0</v>
      </c>
      <c r="Z129">
        <f t="shared" si="82"/>
        <v>0</v>
      </c>
    </row>
    <row r="130" spans="1:26" x14ac:dyDescent="0.25">
      <c r="A130" t="s">
        <v>155</v>
      </c>
      <c r="B130">
        <f t="shared" si="74"/>
        <v>0</v>
      </c>
      <c r="C130" t="s">
        <v>867</v>
      </c>
      <c r="D130" s="1" t="s">
        <v>6</v>
      </c>
      <c r="E130">
        <f t="shared" si="75"/>
        <v>0</v>
      </c>
      <c r="F130">
        <v>11</v>
      </c>
      <c r="G130" s="1">
        <v>1</v>
      </c>
      <c r="H130" s="1">
        <v>1</v>
      </c>
      <c r="I130">
        <v>34</v>
      </c>
      <c r="J130" s="1">
        <v>11</v>
      </c>
      <c r="K130" s="1">
        <v>2</v>
      </c>
      <c r="L130">
        <v>73121090</v>
      </c>
      <c r="M130">
        <f t="shared" ref="M130" si="146">IF(N130="ICMS 00 - Tributada Integralmente",1,IF(N130="ICMS 90 - Outras",11,IF(N130="ICMS 60 - Cobrado anteriormente por substituição tributária",9,IF(N130="ICMS 41 - Não tributada",6,IF(N130="ICMS 50 - Suspensão",7,)))))</f>
        <v>0</v>
      </c>
      <c r="N130" s="1" t="str">
        <f t="shared" si="77"/>
        <v>5.102</v>
      </c>
      <c r="O130" s="1" t="str">
        <f t="shared" si="139"/>
        <v>6.102</v>
      </c>
      <c r="P130">
        <f t="shared" si="78"/>
        <v>0</v>
      </c>
      <c r="Q130">
        <f t="shared" si="78"/>
        <v>0</v>
      </c>
      <c r="R130">
        <f t="shared" si="79"/>
        <v>1822</v>
      </c>
      <c r="U130">
        <f t="shared" si="80"/>
        <v>0</v>
      </c>
      <c r="V130">
        <v>214</v>
      </c>
      <c r="W130">
        <f t="shared" si="81"/>
        <v>0</v>
      </c>
      <c r="Y130">
        <f t="shared" si="82"/>
        <v>0</v>
      </c>
      <c r="Z130">
        <f t="shared" si="82"/>
        <v>0</v>
      </c>
    </row>
    <row r="131" spans="1:26" x14ac:dyDescent="0.25">
      <c r="A131" t="s">
        <v>156</v>
      </c>
      <c r="B131">
        <f t="shared" ref="B131:B194" si="147">IF(C131="ICMS 00 - Tributada Integralmente",1,IF(C131="ICMS 90 - Outras",11,IF(C131="ICMS 60 - Cobrado anteriormente por substituição tributária",9,IF(C131="ICMS 41 - Não tributada",6,IF(C131="ICMS 50 - Suspensão",7,)))))</f>
        <v>0</v>
      </c>
      <c r="C131" t="s">
        <v>869</v>
      </c>
      <c r="D131" s="1" t="s">
        <v>6</v>
      </c>
      <c r="E131">
        <f t="shared" ref="E131:E194" si="148">IF(F131="ICMS 00 - Tributada Integralmente",1,IF(F131="ICMS 90 - Outras",11,IF(F131="ICMS 60 - Cobrado anteriormente por substituição tributária",9,IF(F131="ICMS 41 - Não tributada",6,IF(F131="ICMS 50 - Suspensão",7,)))))</f>
        <v>0</v>
      </c>
      <c r="F131">
        <v>6</v>
      </c>
      <c r="G131" s="1">
        <v>1</v>
      </c>
      <c r="H131" s="1">
        <v>1</v>
      </c>
      <c r="I131">
        <v>34</v>
      </c>
      <c r="J131" s="1">
        <v>11</v>
      </c>
      <c r="K131" s="1">
        <v>8</v>
      </c>
      <c r="L131">
        <v>73121090</v>
      </c>
      <c r="M131">
        <f t="shared" ref="M131" si="149">IF(N131="ICMS 00 - Tributada Integralmente",1,IF(N131="ICMS 90 - Outras",11,IF(N131="ICMS 60 - Cobrado anteriormente por substituição tributária",9,IF(N131="ICMS 41 - Não tributada",6,IF(N131="ICMS 50 - Suspensão",7,)))))</f>
        <v>0</v>
      </c>
      <c r="N131" s="1" t="str">
        <f t="shared" ref="N131:N194" si="150">IF(K131=9,"5.405","5.102")</f>
        <v>5.102</v>
      </c>
      <c r="O131" s="1" t="str">
        <f t="shared" si="139"/>
        <v>6.102</v>
      </c>
      <c r="P131">
        <f t="shared" ref="P131:Q194" si="151">IF(Q131="ICMS 00 - Tributada Integralmente",1,IF(Q131="ICMS 90 - Outras",11,IF(Q131="ICMS 60 - Cobrado anteriormente por substituição tributária",9,IF(Q131="ICMS 41 - Não tributada",6,IF(Q131="ICMS 50 - Suspensão",7,)))))</f>
        <v>0</v>
      </c>
      <c r="Q131">
        <f t="shared" si="151"/>
        <v>0</v>
      </c>
      <c r="R131">
        <f t="shared" ref="R131:R194" si="152">IF(S131="Peca",1821,IF(S131="Unidade",1821,1822))</f>
        <v>1822</v>
      </c>
      <c r="U131">
        <f t="shared" ref="U131:U194" si="153">IF(V131="ICMS 00 - Tributada Integralmente",1,IF(V131="ICMS 90 - Outras",11,IF(V131="ICMS 60 - Cobrado anteriormente por substituição tributária",9,IF(V131="ICMS 41 - Não tributada",6,IF(V131="ICMS 50 - Suspensão",7,)))))</f>
        <v>0</v>
      </c>
      <c r="V131">
        <v>215</v>
      </c>
      <c r="W131">
        <f t="shared" ref="W131:W194" si="154">IF(X131="ICMS 00 - Tributada Integralmente",1,IF(X131="ICMS 90 - Outras",11,IF(X131="ICMS 60 - Cobrado anteriormente por substituição tributária",9,IF(X131="ICMS 41 - Não tributada",6,IF(X131="ICMS 50 - Suspensão",7,)))))</f>
        <v>0</v>
      </c>
      <c r="Y131">
        <f t="shared" ref="Y131:Z194" si="155">IF(Z131="ICMS 00 - Tributada Integralmente",1,IF(Z131="ICMS 90 - Outras",11,IF(Z131="ICMS 60 - Cobrado anteriormente por substituição tributária",9,IF(Z131="ICMS 41 - Não tributada",6,IF(Z131="ICMS 50 - Suspensão",7,)))))</f>
        <v>0</v>
      </c>
      <c r="Z131">
        <f t="shared" si="155"/>
        <v>0</v>
      </c>
    </row>
    <row r="132" spans="1:26" x14ac:dyDescent="0.25">
      <c r="A132" t="s">
        <v>157</v>
      </c>
      <c r="B132">
        <f t="shared" si="147"/>
        <v>0</v>
      </c>
      <c r="C132" t="s">
        <v>870</v>
      </c>
      <c r="D132" s="1" t="s">
        <v>6</v>
      </c>
      <c r="E132">
        <f t="shared" si="148"/>
        <v>0</v>
      </c>
      <c r="F132">
        <v>6</v>
      </c>
      <c r="G132" s="1">
        <v>1</v>
      </c>
      <c r="H132" s="1">
        <v>1</v>
      </c>
      <c r="I132">
        <v>34</v>
      </c>
      <c r="J132" s="1">
        <v>11</v>
      </c>
      <c r="K132" s="1">
        <v>8</v>
      </c>
      <c r="L132">
        <v>73121090</v>
      </c>
      <c r="M132">
        <f t="shared" ref="M132" si="156">IF(N132="ICMS 00 - Tributada Integralmente",1,IF(N132="ICMS 90 - Outras",11,IF(N132="ICMS 60 - Cobrado anteriormente por substituição tributária",9,IF(N132="ICMS 41 - Não tributada",6,IF(N132="ICMS 50 - Suspensão",7,)))))</f>
        <v>0</v>
      </c>
      <c r="N132" s="1" t="str">
        <f t="shared" si="150"/>
        <v>5.102</v>
      </c>
      <c r="O132" s="1" t="str">
        <f t="shared" si="139"/>
        <v>6.102</v>
      </c>
      <c r="P132">
        <f t="shared" si="151"/>
        <v>0</v>
      </c>
      <c r="Q132">
        <f t="shared" si="151"/>
        <v>0</v>
      </c>
      <c r="R132">
        <f t="shared" si="152"/>
        <v>1822</v>
      </c>
      <c r="U132">
        <f t="shared" si="153"/>
        <v>0</v>
      </c>
      <c r="V132">
        <v>216</v>
      </c>
      <c r="W132">
        <f t="shared" si="154"/>
        <v>0</v>
      </c>
      <c r="Y132">
        <f t="shared" si="155"/>
        <v>0</v>
      </c>
      <c r="Z132">
        <f t="shared" si="155"/>
        <v>0</v>
      </c>
    </row>
    <row r="133" spans="1:26" x14ac:dyDescent="0.25">
      <c r="A133" t="s">
        <v>158</v>
      </c>
      <c r="B133">
        <f t="shared" si="147"/>
        <v>0</v>
      </c>
      <c r="C133" t="s">
        <v>871</v>
      </c>
      <c r="D133" s="1" t="s">
        <v>6</v>
      </c>
      <c r="E133">
        <f t="shared" si="148"/>
        <v>0</v>
      </c>
      <c r="F133">
        <v>1</v>
      </c>
      <c r="G133" s="1">
        <v>1</v>
      </c>
      <c r="H133" s="1">
        <v>1</v>
      </c>
      <c r="I133">
        <v>34</v>
      </c>
      <c r="J133" s="1">
        <v>11</v>
      </c>
      <c r="K133" s="1">
        <v>2</v>
      </c>
      <c r="L133">
        <v>73269090</v>
      </c>
      <c r="M133">
        <f t="shared" ref="M133" si="157">IF(N133="ICMS 00 - Tributada Integralmente",1,IF(N133="ICMS 90 - Outras",11,IF(N133="ICMS 60 - Cobrado anteriormente por substituição tributária",9,IF(N133="ICMS 41 - Não tributada",6,IF(N133="ICMS 50 - Suspensão",7,)))))</f>
        <v>0</v>
      </c>
      <c r="N133" s="1" t="str">
        <f t="shared" si="150"/>
        <v>5.102</v>
      </c>
      <c r="O133" s="1" t="str">
        <f t="shared" si="139"/>
        <v>6.102</v>
      </c>
      <c r="P133">
        <f t="shared" si="151"/>
        <v>0</v>
      </c>
      <c r="Q133">
        <f t="shared" si="151"/>
        <v>0</v>
      </c>
      <c r="R133">
        <f t="shared" si="152"/>
        <v>1822</v>
      </c>
      <c r="U133">
        <f t="shared" si="153"/>
        <v>0</v>
      </c>
      <c r="V133">
        <v>217</v>
      </c>
      <c r="W133">
        <f t="shared" si="154"/>
        <v>0</v>
      </c>
      <c r="Y133">
        <f t="shared" si="155"/>
        <v>0</v>
      </c>
      <c r="Z133">
        <f t="shared" si="155"/>
        <v>0</v>
      </c>
    </row>
    <row r="134" spans="1:26" x14ac:dyDescent="0.25">
      <c r="A134" t="s">
        <v>159</v>
      </c>
      <c r="B134">
        <f t="shared" si="147"/>
        <v>0</v>
      </c>
      <c r="C134" t="s">
        <v>872</v>
      </c>
      <c r="D134" s="1" t="s">
        <v>6</v>
      </c>
      <c r="E134">
        <f t="shared" si="148"/>
        <v>0</v>
      </c>
      <c r="F134">
        <v>11</v>
      </c>
      <c r="G134" s="1">
        <v>1</v>
      </c>
      <c r="H134" s="1">
        <v>1</v>
      </c>
      <c r="I134">
        <v>34</v>
      </c>
      <c r="J134" s="1">
        <v>11</v>
      </c>
      <c r="K134" s="1">
        <v>2</v>
      </c>
      <c r="L134">
        <v>73121090</v>
      </c>
      <c r="M134">
        <f t="shared" ref="M134" si="158">IF(N134="ICMS 00 - Tributada Integralmente",1,IF(N134="ICMS 90 - Outras",11,IF(N134="ICMS 60 - Cobrado anteriormente por substituição tributária",9,IF(N134="ICMS 41 - Não tributada",6,IF(N134="ICMS 50 - Suspensão",7,)))))</f>
        <v>0</v>
      </c>
      <c r="N134" s="1" t="str">
        <f t="shared" si="150"/>
        <v>5.102</v>
      </c>
      <c r="O134" s="1" t="str">
        <f t="shared" si="139"/>
        <v>6.102</v>
      </c>
      <c r="P134">
        <f t="shared" si="151"/>
        <v>0</v>
      </c>
      <c r="Q134">
        <f t="shared" si="151"/>
        <v>0</v>
      </c>
      <c r="R134">
        <f t="shared" si="152"/>
        <v>1822</v>
      </c>
      <c r="U134">
        <f t="shared" si="153"/>
        <v>0</v>
      </c>
      <c r="V134">
        <v>218</v>
      </c>
      <c r="W134">
        <f t="shared" si="154"/>
        <v>0</v>
      </c>
      <c r="Y134">
        <f t="shared" si="155"/>
        <v>0</v>
      </c>
      <c r="Z134">
        <f t="shared" si="155"/>
        <v>0</v>
      </c>
    </row>
    <row r="135" spans="1:26" x14ac:dyDescent="0.25">
      <c r="A135" t="s">
        <v>160</v>
      </c>
      <c r="B135">
        <f t="shared" si="147"/>
        <v>0</v>
      </c>
      <c r="C135" t="s">
        <v>873</v>
      </c>
      <c r="D135" s="1" t="s">
        <v>6</v>
      </c>
      <c r="E135">
        <f t="shared" si="148"/>
        <v>0</v>
      </c>
      <c r="F135">
        <v>1</v>
      </c>
      <c r="G135" s="1">
        <v>1</v>
      </c>
      <c r="H135" s="1">
        <v>1</v>
      </c>
      <c r="I135">
        <v>34</v>
      </c>
      <c r="J135" s="1">
        <v>11</v>
      </c>
      <c r="K135" s="1">
        <v>2</v>
      </c>
      <c r="L135">
        <v>73158200</v>
      </c>
      <c r="M135">
        <f t="shared" ref="M135" si="159">IF(N135="ICMS 00 - Tributada Integralmente",1,IF(N135="ICMS 90 - Outras",11,IF(N135="ICMS 60 - Cobrado anteriormente por substituição tributária",9,IF(N135="ICMS 41 - Não tributada",6,IF(N135="ICMS 50 - Suspensão",7,)))))</f>
        <v>0</v>
      </c>
      <c r="N135" s="1" t="str">
        <f t="shared" si="150"/>
        <v>5.102</v>
      </c>
      <c r="O135" s="1" t="str">
        <f t="shared" si="139"/>
        <v>6.102</v>
      </c>
      <c r="P135">
        <f t="shared" si="151"/>
        <v>0</v>
      </c>
      <c r="Q135">
        <f t="shared" si="151"/>
        <v>0</v>
      </c>
      <c r="R135">
        <f t="shared" si="152"/>
        <v>1822</v>
      </c>
      <c r="U135">
        <f t="shared" si="153"/>
        <v>0</v>
      </c>
      <c r="V135">
        <v>219</v>
      </c>
      <c r="W135">
        <f t="shared" si="154"/>
        <v>0</v>
      </c>
      <c r="Y135">
        <f t="shared" si="155"/>
        <v>0</v>
      </c>
      <c r="Z135">
        <f t="shared" si="155"/>
        <v>0</v>
      </c>
    </row>
    <row r="136" spans="1:26" x14ac:dyDescent="0.25">
      <c r="A136" t="s">
        <v>161</v>
      </c>
      <c r="B136">
        <f t="shared" si="147"/>
        <v>0</v>
      </c>
      <c r="C136" t="s">
        <v>874</v>
      </c>
      <c r="D136" s="1" t="s">
        <v>6</v>
      </c>
      <c r="E136">
        <f t="shared" si="148"/>
        <v>0</v>
      </c>
      <c r="F136">
        <v>11</v>
      </c>
      <c r="G136" s="1">
        <v>1</v>
      </c>
      <c r="H136" s="1">
        <v>1</v>
      </c>
      <c r="I136">
        <v>34</v>
      </c>
      <c r="J136" s="1">
        <v>11</v>
      </c>
      <c r="K136" s="1">
        <v>2</v>
      </c>
      <c r="L136">
        <v>73121090</v>
      </c>
      <c r="M136">
        <f t="shared" ref="M136" si="160">IF(N136="ICMS 00 - Tributada Integralmente",1,IF(N136="ICMS 90 - Outras",11,IF(N136="ICMS 60 - Cobrado anteriormente por substituição tributária",9,IF(N136="ICMS 41 - Não tributada",6,IF(N136="ICMS 50 - Suspensão",7,)))))</f>
        <v>0</v>
      </c>
      <c r="N136" s="1" t="str">
        <f t="shared" si="150"/>
        <v>5.102</v>
      </c>
      <c r="O136" s="1" t="str">
        <f t="shared" si="139"/>
        <v>6.102</v>
      </c>
      <c r="P136">
        <f t="shared" si="151"/>
        <v>0</v>
      </c>
      <c r="Q136">
        <f t="shared" si="151"/>
        <v>0</v>
      </c>
      <c r="R136">
        <f t="shared" si="152"/>
        <v>1822</v>
      </c>
      <c r="U136">
        <f t="shared" si="153"/>
        <v>0</v>
      </c>
      <c r="V136">
        <v>22</v>
      </c>
      <c r="W136">
        <f t="shared" si="154"/>
        <v>0</v>
      </c>
      <c r="Y136">
        <f t="shared" si="155"/>
        <v>0</v>
      </c>
      <c r="Z136">
        <f t="shared" si="155"/>
        <v>0</v>
      </c>
    </row>
    <row r="137" spans="1:26" x14ac:dyDescent="0.25">
      <c r="A137" t="s">
        <v>162</v>
      </c>
      <c r="B137">
        <f t="shared" si="147"/>
        <v>0</v>
      </c>
      <c r="C137" t="s">
        <v>864</v>
      </c>
      <c r="D137" s="1" t="s">
        <v>6</v>
      </c>
      <c r="E137">
        <f t="shared" si="148"/>
        <v>0</v>
      </c>
      <c r="F137">
        <v>11</v>
      </c>
      <c r="G137" s="1">
        <v>1</v>
      </c>
      <c r="H137" s="1">
        <v>1</v>
      </c>
      <c r="I137">
        <v>34</v>
      </c>
      <c r="J137" s="1">
        <v>11</v>
      </c>
      <c r="K137" s="1">
        <v>2</v>
      </c>
      <c r="L137">
        <v>73269090</v>
      </c>
      <c r="M137">
        <f t="shared" ref="M137" si="161">IF(N137="ICMS 00 - Tributada Integralmente",1,IF(N137="ICMS 90 - Outras",11,IF(N137="ICMS 60 - Cobrado anteriormente por substituição tributária",9,IF(N137="ICMS 41 - Não tributada",6,IF(N137="ICMS 50 - Suspensão",7,)))))</f>
        <v>0</v>
      </c>
      <c r="N137" s="1" t="str">
        <f t="shared" si="150"/>
        <v>5.102</v>
      </c>
      <c r="O137" s="1" t="str">
        <f t="shared" si="139"/>
        <v>6.102</v>
      </c>
      <c r="P137">
        <f t="shared" si="151"/>
        <v>0</v>
      </c>
      <c r="Q137">
        <f t="shared" si="151"/>
        <v>0</v>
      </c>
      <c r="R137">
        <f t="shared" si="152"/>
        <v>1822</v>
      </c>
      <c r="U137">
        <f t="shared" si="153"/>
        <v>0</v>
      </c>
      <c r="V137">
        <v>220</v>
      </c>
      <c r="W137">
        <f t="shared" si="154"/>
        <v>0</v>
      </c>
      <c r="Y137">
        <f t="shared" si="155"/>
        <v>0</v>
      </c>
      <c r="Z137">
        <f t="shared" si="155"/>
        <v>0</v>
      </c>
    </row>
    <row r="138" spans="1:26" x14ac:dyDescent="0.25">
      <c r="A138" t="s">
        <v>163</v>
      </c>
      <c r="B138">
        <f t="shared" si="147"/>
        <v>0</v>
      </c>
      <c r="C138" t="s">
        <v>875</v>
      </c>
      <c r="D138" s="1" t="s">
        <v>6</v>
      </c>
      <c r="E138">
        <f t="shared" si="148"/>
        <v>0</v>
      </c>
      <c r="F138">
        <v>11</v>
      </c>
      <c r="G138" s="1">
        <v>1</v>
      </c>
      <c r="H138" s="1">
        <v>1</v>
      </c>
      <c r="I138">
        <v>34</v>
      </c>
      <c r="J138" s="1">
        <v>11</v>
      </c>
      <c r="K138" s="1">
        <v>2</v>
      </c>
      <c r="L138">
        <v>73269090</v>
      </c>
      <c r="M138">
        <f t="shared" ref="M138" si="162">IF(N138="ICMS 00 - Tributada Integralmente",1,IF(N138="ICMS 90 - Outras",11,IF(N138="ICMS 60 - Cobrado anteriormente por substituição tributária",9,IF(N138="ICMS 41 - Não tributada",6,IF(N138="ICMS 50 - Suspensão",7,)))))</f>
        <v>0</v>
      </c>
      <c r="N138" s="1" t="str">
        <f t="shared" si="150"/>
        <v>5.102</v>
      </c>
      <c r="O138" s="1" t="str">
        <f t="shared" si="139"/>
        <v>6.102</v>
      </c>
      <c r="P138">
        <f t="shared" si="151"/>
        <v>0</v>
      </c>
      <c r="Q138">
        <f t="shared" si="151"/>
        <v>0</v>
      </c>
      <c r="R138">
        <f t="shared" si="152"/>
        <v>1822</v>
      </c>
      <c r="U138">
        <f t="shared" si="153"/>
        <v>0</v>
      </c>
      <c r="V138">
        <v>221</v>
      </c>
      <c r="W138">
        <f t="shared" si="154"/>
        <v>0</v>
      </c>
      <c r="Y138">
        <f t="shared" si="155"/>
        <v>0</v>
      </c>
      <c r="Z138">
        <f t="shared" si="155"/>
        <v>0</v>
      </c>
    </row>
    <row r="139" spans="1:26" x14ac:dyDescent="0.25">
      <c r="A139" t="s">
        <v>164</v>
      </c>
      <c r="B139">
        <f t="shared" si="147"/>
        <v>0</v>
      </c>
      <c r="C139" t="s">
        <v>876</v>
      </c>
      <c r="D139" s="1" t="s">
        <v>6</v>
      </c>
      <c r="E139">
        <f t="shared" si="148"/>
        <v>0</v>
      </c>
      <c r="F139">
        <v>11</v>
      </c>
      <c r="G139" s="1">
        <v>1</v>
      </c>
      <c r="H139" s="1">
        <v>1</v>
      </c>
      <c r="I139">
        <v>34</v>
      </c>
      <c r="J139" s="1">
        <v>11</v>
      </c>
      <c r="K139" s="1">
        <v>2</v>
      </c>
      <c r="L139">
        <v>73121090</v>
      </c>
      <c r="M139">
        <f t="shared" ref="M139" si="163">IF(N139="ICMS 00 - Tributada Integralmente",1,IF(N139="ICMS 90 - Outras",11,IF(N139="ICMS 60 - Cobrado anteriormente por substituição tributária",9,IF(N139="ICMS 41 - Não tributada",6,IF(N139="ICMS 50 - Suspensão",7,)))))</f>
        <v>0</v>
      </c>
      <c r="N139" s="1" t="str">
        <f t="shared" si="150"/>
        <v>5.102</v>
      </c>
      <c r="O139" s="1" t="str">
        <f t="shared" si="139"/>
        <v>6.102</v>
      </c>
      <c r="P139">
        <f t="shared" si="151"/>
        <v>0</v>
      </c>
      <c r="Q139">
        <f t="shared" si="151"/>
        <v>0</v>
      </c>
      <c r="R139">
        <f t="shared" si="152"/>
        <v>1822</v>
      </c>
      <c r="U139">
        <f t="shared" si="153"/>
        <v>0</v>
      </c>
      <c r="V139">
        <v>222</v>
      </c>
      <c r="W139">
        <f t="shared" si="154"/>
        <v>0</v>
      </c>
      <c r="Y139">
        <f t="shared" si="155"/>
        <v>0</v>
      </c>
      <c r="Z139">
        <f t="shared" si="155"/>
        <v>0</v>
      </c>
    </row>
    <row r="140" spans="1:26" x14ac:dyDescent="0.25">
      <c r="A140" t="s">
        <v>165</v>
      </c>
      <c r="B140">
        <f t="shared" si="147"/>
        <v>0</v>
      </c>
      <c r="C140" t="s">
        <v>877</v>
      </c>
      <c r="D140" s="1" t="s">
        <v>6</v>
      </c>
      <c r="E140">
        <f t="shared" si="148"/>
        <v>0</v>
      </c>
      <c r="F140">
        <v>11</v>
      </c>
      <c r="G140" s="1">
        <v>1</v>
      </c>
      <c r="H140" s="1">
        <v>1</v>
      </c>
      <c r="I140">
        <v>34</v>
      </c>
      <c r="J140" s="1">
        <v>11</v>
      </c>
      <c r="K140" s="1">
        <v>2</v>
      </c>
      <c r="L140">
        <v>73269090</v>
      </c>
      <c r="M140">
        <f t="shared" ref="M140" si="164">IF(N140="ICMS 00 - Tributada Integralmente",1,IF(N140="ICMS 90 - Outras",11,IF(N140="ICMS 60 - Cobrado anteriormente por substituição tributária",9,IF(N140="ICMS 41 - Não tributada",6,IF(N140="ICMS 50 - Suspensão",7,)))))</f>
        <v>0</v>
      </c>
      <c r="N140" s="1" t="str">
        <f t="shared" si="150"/>
        <v>5.102</v>
      </c>
      <c r="O140" s="1" t="str">
        <f t="shared" si="139"/>
        <v>6.102</v>
      </c>
      <c r="P140">
        <f t="shared" si="151"/>
        <v>0</v>
      </c>
      <c r="Q140">
        <f t="shared" si="151"/>
        <v>0</v>
      </c>
      <c r="R140">
        <f t="shared" si="152"/>
        <v>1822</v>
      </c>
      <c r="U140">
        <f t="shared" si="153"/>
        <v>0</v>
      </c>
      <c r="V140">
        <v>223</v>
      </c>
      <c r="W140">
        <f t="shared" si="154"/>
        <v>0</v>
      </c>
      <c r="Y140">
        <f t="shared" si="155"/>
        <v>0</v>
      </c>
      <c r="Z140">
        <f t="shared" si="155"/>
        <v>0</v>
      </c>
    </row>
    <row r="141" spans="1:26" x14ac:dyDescent="0.25">
      <c r="A141" t="s">
        <v>166</v>
      </c>
      <c r="B141">
        <f t="shared" si="147"/>
        <v>0</v>
      </c>
      <c r="C141" t="s">
        <v>878</v>
      </c>
      <c r="D141" s="1" t="s">
        <v>6</v>
      </c>
      <c r="E141">
        <f t="shared" si="148"/>
        <v>0</v>
      </c>
      <c r="F141">
        <v>11</v>
      </c>
      <c r="G141" s="1">
        <v>1</v>
      </c>
      <c r="H141" s="1">
        <v>1</v>
      </c>
      <c r="I141">
        <v>34</v>
      </c>
      <c r="J141" s="1">
        <v>11</v>
      </c>
      <c r="K141" s="1">
        <v>2</v>
      </c>
      <c r="L141">
        <v>73269090</v>
      </c>
      <c r="M141">
        <f t="shared" ref="M141" si="165">IF(N141="ICMS 00 - Tributada Integralmente",1,IF(N141="ICMS 90 - Outras",11,IF(N141="ICMS 60 - Cobrado anteriormente por substituição tributária",9,IF(N141="ICMS 41 - Não tributada",6,IF(N141="ICMS 50 - Suspensão",7,)))))</f>
        <v>0</v>
      </c>
      <c r="N141" s="1" t="str">
        <f t="shared" si="150"/>
        <v>5.102</v>
      </c>
      <c r="O141" s="1" t="str">
        <f t="shared" si="139"/>
        <v>6.102</v>
      </c>
      <c r="P141">
        <f t="shared" si="151"/>
        <v>0</v>
      </c>
      <c r="Q141">
        <f t="shared" si="151"/>
        <v>0</v>
      </c>
      <c r="R141">
        <f t="shared" si="152"/>
        <v>1822</v>
      </c>
      <c r="U141">
        <f t="shared" si="153"/>
        <v>0</v>
      </c>
      <c r="V141">
        <v>224</v>
      </c>
      <c r="W141">
        <f t="shared" si="154"/>
        <v>0</v>
      </c>
      <c r="Y141">
        <f t="shared" si="155"/>
        <v>0</v>
      </c>
      <c r="Z141">
        <f t="shared" si="155"/>
        <v>0</v>
      </c>
    </row>
    <row r="142" spans="1:26" x14ac:dyDescent="0.25">
      <c r="A142" t="s">
        <v>167</v>
      </c>
      <c r="B142">
        <f t="shared" si="147"/>
        <v>0</v>
      </c>
      <c r="C142" t="s">
        <v>879</v>
      </c>
      <c r="D142" s="1" t="s">
        <v>6</v>
      </c>
      <c r="E142">
        <f t="shared" si="148"/>
        <v>0</v>
      </c>
      <c r="F142">
        <v>11</v>
      </c>
      <c r="G142" s="1">
        <v>1</v>
      </c>
      <c r="H142" s="1">
        <v>1</v>
      </c>
      <c r="I142">
        <v>34</v>
      </c>
      <c r="J142" s="1">
        <v>11</v>
      </c>
      <c r="K142" s="1">
        <v>2</v>
      </c>
      <c r="L142">
        <v>73269090</v>
      </c>
      <c r="M142">
        <f t="shared" ref="M142" si="166">IF(N142="ICMS 00 - Tributada Integralmente",1,IF(N142="ICMS 90 - Outras",11,IF(N142="ICMS 60 - Cobrado anteriormente por substituição tributária",9,IF(N142="ICMS 41 - Não tributada",6,IF(N142="ICMS 50 - Suspensão",7,)))))</f>
        <v>0</v>
      </c>
      <c r="N142" s="1" t="str">
        <f t="shared" si="150"/>
        <v>5.102</v>
      </c>
      <c r="O142" s="1" t="str">
        <f t="shared" si="139"/>
        <v>6.102</v>
      </c>
      <c r="P142">
        <f t="shared" si="151"/>
        <v>0</v>
      </c>
      <c r="Q142">
        <f t="shared" si="151"/>
        <v>0</v>
      </c>
      <c r="R142">
        <f t="shared" si="152"/>
        <v>1822</v>
      </c>
      <c r="U142">
        <f t="shared" si="153"/>
        <v>0</v>
      </c>
      <c r="V142">
        <v>225</v>
      </c>
      <c r="W142">
        <f t="shared" si="154"/>
        <v>0</v>
      </c>
      <c r="Y142">
        <f t="shared" si="155"/>
        <v>0</v>
      </c>
      <c r="Z142">
        <f t="shared" si="155"/>
        <v>0</v>
      </c>
    </row>
    <row r="143" spans="1:26" x14ac:dyDescent="0.25">
      <c r="A143" t="s">
        <v>168</v>
      </c>
      <c r="B143">
        <f t="shared" si="147"/>
        <v>0</v>
      </c>
      <c r="C143" t="s">
        <v>880</v>
      </c>
      <c r="D143" s="1" t="s">
        <v>6</v>
      </c>
      <c r="E143">
        <f t="shared" si="148"/>
        <v>0</v>
      </c>
      <c r="F143">
        <v>11</v>
      </c>
      <c r="G143" s="1">
        <v>1</v>
      </c>
      <c r="H143" s="1">
        <v>1</v>
      </c>
      <c r="I143">
        <v>34</v>
      </c>
      <c r="J143" s="1">
        <v>11</v>
      </c>
      <c r="K143" s="1">
        <v>2</v>
      </c>
      <c r="L143">
        <v>73269090</v>
      </c>
      <c r="M143">
        <f t="shared" ref="M143" si="167">IF(N143="ICMS 00 - Tributada Integralmente",1,IF(N143="ICMS 90 - Outras",11,IF(N143="ICMS 60 - Cobrado anteriormente por substituição tributária",9,IF(N143="ICMS 41 - Não tributada",6,IF(N143="ICMS 50 - Suspensão",7,)))))</f>
        <v>0</v>
      </c>
      <c r="N143" s="1" t="str">
        <f t="shared" si="150"/>
        <v>5.102</v>
      </c>
      <c r="O143" s="1" t="str">
        <f t="shared" si="139"/>
        <v>6.102</v>
      </c>
      <c r="P143">
        <f t="shared" si="151"/>
        <v>0</v>
      </c>
      <c r="Q143">
        <f t="shared" si="151"/>
        <v>0</v>
      </c>
      <c r="R143">
        <f t="shared" si="152"/>
        <v>1822</v>
      </c>
      <c r="U143">
        <f t="shared" si="153"/>
        <v>0</v>
      </c>
      <c r="V143">
        <v>226</v>
      </c>
      <c r="W143">
        <f t="shared" si="154"/>
        <v>0</v>
      </c>
      <c r="Y143">
        <f t="shared" si="155"/>
        <v>0</v>
      </c>
      <c r="Z143">
        <f t="shared" si="155"/>
        <v>0</v>
      </c>
    </row>
    <row r="144" spans="1:26" x14ac:dyDescent="0.25">
      <c r="A144" t="s">
        <v>169</v>
      </c>
      <c r="B144">
        <f t="shared" si="147"/>
        <v>0</v>
      </c>
      <c r="C144" t="s">
        <v>881</v>
      </c>
      <c r="D144" s="1" t="s">
        <v>6</v>
      </c>
      <c r="E144">
        <f t="shared" si="148"/>
        <v>0</v>
      </c>
      <c r="F144">
        <v>1</v>
      </c>
      <c r="G144" s="1">
        <v>1</v>
      </c>
      <c r="H144" s="1">
        <v>1</v>
      </c>
      <c r="I144">
        <v>34</v>
      </c>
      <c r="J144" s="1">
        <v>11</v>
      </c>
      <c r="K144" s="1">
        <v>2</v>
      </c>
      <c r="L144">
        <v>73121090</v>
      </c>
      <c r="M144">
        <f t="shared" ref="M144" si="168">IF(N144="ICMS 00 - Tributada Integralmente",1,IF(N144="ICMS 90 - Outras",11,IF(N144="ICMS 60 - Cobrado anteriormente por substituição tributária",9,IF(N144="ICMS 41 - Não tributada",6,IF(N144="ICMS 50 - Suspensão",7,)))))</f>
        <v>0</v>
      </c>
      <c r="N144" s="1" t="str">
        <f t="shared" si="150"/>
        <v>5.102</v>
      </c>
      <c r="O144" s="1" t="str">
        <f t="shared" si="139"/>
        <v>6.102</v>
      </c>
      <c r="P144">
        <f t="shared" si="151"/>
        <v>0</v>
      </c>
      <c r="Q144">
        <f t="shared" si="151"/>
        <v>0</v>
      </c>
      <c r="R144">
        <f t="shared" si="152"/>
        <v>1822</v>
      </c>
      <c r="U144">
        <f t="shared" si="153"/>
        <v>0</v>
      </c>
      <c r="V144">
        <v>227</v>
      </c>
      <c r="W144">
        <f t="shared" si="154"/>
        <v>0</v>
      </c>
      <c r="Y144">
        <f t="shared" si="155"/>
        <v>0</v>
      </c>
      <c r="Z144">
        <f t="shared" si="155"/>
        <v>0</v>
      </c>
    </row>
    <row r="145" spans="1:26" x14ac:dyDescent="0.25">
      <c r="A145" t="s">
        <v>170</v>
      </c>
      <c r="B145">
        <f t="shared" si="147"/>
        <v>0</v>
      </c>
      <c r="C145" t="s">
        <v>882</v>
      </c>
      <c r="D145" s="1" t="s">
        <v>6</v>
      </c>
      <c r="E145">
        <f t="shared" si="148"/>
        <v>0</v>
      </c>
      <c r="F145">
        <v>1</v>
      </c>
      <c r="G145" s="1">
        <v>1</v>
      </c>
      <c r="H145" s="1">
        <v>1</v>
      </c>
      <c r="I145">
        <v>34</v>
      </c>
      <c r="J145" s="1">
        <v>11</v>
      </c>
      <c r="K145" s="1">
        <v>2</v>
      </c>
      <c r="L145">
        <v>73269090</v>
      </c>
      <c r="M145">
        <f t="shared" ref="M145" si="169">IF(N145="ICMS 00 - Tributada Integralmente",1,IF(N145="ICMS 90 - Outras",11,IF(N145="ICMS 60 - Cobrado anteriormente por substituição tributária",9,IF(N145="ICMS 41 - Não tributada",6,IF(N145="ICMS 50 - Suspensão",7,)))))</f>
        <v>0</v>
      </c>
      <c r="N145" s="1" t="str">
        <f t="shared" si="150"/>
        <v>5.102</v>
      </c>
      <c r="O145" s="1" t="str">
        <f t="shared" si="139"/>
        <v>6.102</v>
      </c>
      <c r="P145">
        <f t="shared" si="151"/>
        <v>0</v>
      </c>
      <c r="Q145">
        <f t="shared" si="151"/>
        <v>0</v>
      </c>
      <c r="R145">
        <f t="shared" si="152"/>
        <v>1822</v>
      </c>
      <c r="U145">
        <f t="shared" si="153"/>
        <v>0</v>
      </c>
      <c r="V145">
        <v>228</v>
      </c>
      <c r="W145">
        <f t="shared" si="154"/>
        <v>0</v>
      </c>
      <c r="Y145">
        <f t="shared" si="155"/>
        <v>0</v>
      </c>
      <c r="Z145">
        <f t="shared" si="155"/>
        <v>0</v>
      </c>
    </row>
    <row r="146" spans="1:26" x14ac:dyDescent="0.25">
      <c r="A146" t="s">
        <v>171</v>
      </c>
      <c r="B146">
        <f t="shared" si="147"/>
        <v>0</v>
      </c>
      <c r="C146" t="s">
        <v>883</v>
      </c>
      <c r="D146" s="1" t="s">
        <v>6</v>
      </c>
      <c r="E146">
        <f t="shared" si="148"/>
        <v>0</v>
      </c>
      <c r="F146">
        <v>1</v>
      </c>
      <c r="G146" s="1">
        <v>1</v>
      </c>
      <c r="H146" s="1">
        <v>1</v>
      </c>
      <c r="I146">
        <v>34</v>
      </c>
      <c r="J146" s="1">
        <v>11</v>
      </c>
      <c r="K146" s="1">
        <v>2</v>
      </c>
      <c r="L146">
        <v>73269090</v>
      </c>
      <c r="M146">
        <f t="shared" ref="M146" si="170">IF(N146="ICMS 00 - Tributada Integralmente",1,IF(N146="ICMS 90 - Outras",11,IF(N146="ICMS 60 - Cobrado anteriormente por substituição tributária",9,IF(N146="ICMS 41 - Não tributada",6,IF(N146="ICMS 50 - Suspensão",7,)))))</f>
        <v>0</v>
      </c>
      <c r="N146" s="1" t="str">
        <f t="shared" si="150"/>
        <v>5.102</v>
      </c>
      <c r="O146" s="1" t="str">
        <f t="shared" si="139"/>
        <v>6.102</v>
      </c>
      <c r="P146">
        <f t="shared" si="151"/>
        <v>0</v>
      </c>
      <c r="Q146">
        <f t="shared" si="151"/>
        <v>0</v>
      </c>
      <c r="R146">
        <f t="shared" si="152"/>
        <v>1822</v>
      </c>
      <c r="U146">
        <f t="shared" si="153"/>
        <v>0</v>
      </c>
      <c r="V146">
        <v>229</v>
      </c>
      <c r="W146">
        <f t="shared" si="154"/>
        <v>0</v>
      </c>
      <c r="Y146">
        <f t="shared" si="155"/>
        <v>0</v>
      </c>
      <c r="Z146">
        <f t="shared" si="155"/>
        <v>0</v>
      </c>
    </row>
    <row r="147" spans="1:26" x14ac:dyDescent="0.25">
      <c r="A147" t="s">
        <v>172</v>
      </c>
      <c r="B147">
        <f t="shared" si="147"/>
        <v>0</v>
      </c>
      <c r="C147" t="s">
        <v>884</v>
      </c>
      <c r="D147" s="1" t="s">
        <v>6</v>
      </c>
      <c r="E147">
        <f t="shared" si="148"/>
        <v>0</v>
      </c>
      <c r="F147">
        <v>1</v>
      </c>
      <c r="G147" s="1">
        <v>1</v>
      </c>
      <c r="H147" s="1">
        <v>1</v>
      </c>
      <c r="I147">
        <v>34</v>
      </c>
      <c r="J147" s="1">
        <v>11</v>
      </c>
      <c r="K147" s="1">
        <v>2</v>
      </c>
      <c r="L147">
        <v>73121090</v>
      </c>
      <c r="M147">
        <f t="shared" ref="M147" si="171">IF(N147="ICMS 00 - Tributada Integralmente",1,IF(N147="ICMS 90 - Outras",11,IF(N147="ICMS 60 - Cobrado anteriormente por substituição tributária",9,IF(N147="ICMS 41 - Não tributada",6,IF(N147="ICMS 50 - Suspensão",7,)))))</f>
        <v>0</v>
      </c>
      <c r="N147" s="1" t="str">
        <f t="shared" si="150"/>
        <v>5.102</v>
      </c>
      <c r="O147" s="1" t="str">
        <f t="shared" si="139"/>
        <v>6.102</v>
      </c>
      <c r="P147">
        <f t="shared" si="151"/>
        <v>0</v>
      </c>
      <c r="Q147">
        <f t="shared" si="151"/>
        <v>0</v>
      </c>
      <c r="R147">
        <f t="shared" si="152"/>
        <v>1822</v>
      </c>
      <c r="U147">
        <f t="shared" si="153"/>
        <v>0</v>
      </c>
      <c r="V147">
        <v>23</v>
      </c>
      <c r="W147">
        <f t="shared" si="154"/>
        <v>0</v>
      </c>
      <c r="Y147">
        <f t="shared" si="155"/>
        <v>0</v>
      </c>
      <c r="Z147">
        <f t="shared" si="155"/>
        <v>0</v>
      </c>
    </row>
    <row r="148" spans="1:26" x14ac:dyDescent="0.25">
      <c r="A148" t="s">
        <v>173</v>
      </c>
      <c r="B148">
        <f t="shared" si="147"/>
        <v>0</v>
      </c>
      <c r="C148" t="s">
        <v>885</v>
      </c>
      <c r="D148" s="1" t="s">
        <v>6</v>
      </c>
      <c r="E148">
        <f t="shared" si="148"/>
        <v>0</v>
      </c>
      <c r="F148">
        <v>1</v>
      </c>
      <c r="G148" s="1">
        <v>1</v>
      </c>
      <c r="H148" s="1">
        <v>1</v>
      </c>
      <c r="I148">
        <v>34</v>
      </c>
      <c r="J148" s="1">
        <v>11</v>
      </c>
      <c r="K148" s="1">
        <v>2</v>
      </c>
      <c r="L148">
        <v>73121090</v>
      </c>
      <c r="M148">
        <f t="shared" ref="M148" si="172">IF(N148="ICMS 00 - Tributada Integralmente",1,IF(N148="ICMS 90 - Outras",11,IF(N148="ICMS 60 - Cobrado anteriormente por substituição tributária",9,IF(N148="ICMS 41 - Não tributada",6,IF(N148="ICMS 50 - Suspensão",7,)))))</f>
        <v>0</v>
      </c>
      <c r="N148" s="1" t="str">
        <f t="shared" si="150"/>
        <v>5.102</v>
      </c>
      <c r="O148" s="1" t="str">
        <f t="shared" si="139"/>
        <v>6.102</v>
      </c>
      <c r="P148">
        <f t="shared" si="151"/>
        <v>0</v>
      </c>
      <c r="Q148">
        <f t="shared" si="151"/>
        <v>0</v>
      </c>
      <c r="R148">
        <f t="shared" si="152"/>
        <v>1822</v>
      </c>
      <c r="U148">
        <f t="shared" si="153"/>
        <v>0</v>
      </c>
      <c r="V148">
        <v>230</v>
      </c>
      <c r="W148">
        <f t="shared" si="154"/>
        <v>0</v>
      </c>
      <c r="Y148">
        <f t="shared" si="155"/>
        <v>0</v>
      </c>
      <c r="Z148">
        <f t="shared" si="155"/>
        <v>0</v>
      </c>
    </row>
    <row r="149" spans="1:26" x14ac:dyDescent="0.25">
      <c r="A149" t="s">
        <v>174</v>
      </c>
      <c r="B149">
        <f t="shared" si="147"/>
        <v>0</v>
      </c>
      <c r="C149" t="s">
        <v>886</v>
      </c>
      <c r="D149" s="1" t="s">
        <v>6</v>
      </c>
      <c r="E149">
        <f t="shared" si="148"/>
        <v>0</v>
      </c>
      <c r="F149">
        <v>6</v>
      </c>
      <c r="G149" s="1">
        <v>1</v>
      </c>
      <c r="H149" s="1">
        <v>1</v>
      </c>
      <c r="I149">
        <v>34</v>
      </c>
      <c r="J149" s="1">
        <v>11</v>
      </c>
      <c r="K149" s="1">
        <v>8</v>
      </c>
      <c r="L149">
        <v>94069090</v>
      </c>
      <c r="M149">
        <f t="shared" ref="M149" si="173">IF(N149="ICMS 00 - Tributada Integralmente",1,IF(N149="ICMS 90 - Outras",11,IF(N149="ICMS 60 - Cobrado anteriormente por substituição tributária",9,IF(N149="ICMS 41 - Não tributada",6,IF(N149="ICMS 50 - Suspensão",7,)))))</f>
        <v>0</v>
      </c>
      <c r="N149" s="1" t="str">
        <f t="shared" si="150"/>
        <v>5.102</v>
      </c>
      <c r="O149" s="1" t="str">
        <f t="shared" si="139"/>
        <v>6.102</v>
      </c>
      <c r="P149">
        <f t="shared" si="151"/>
        <v>0</v>
      </c>
      <c r="Q149">
        <f t="shared" si="151"/>
        <v>0</v>
      </c>
      <c r="R149">
        <f t="shared" si="152"/>
        <v>1822</v>
      </c>
      <c r="U149">
        <f t="shared" si="153"/>
        <v>0</v>
      </c>
      <c r="V149">
        <v>231</v>
      </c>
      <c r="W149">
        <f t="shared" si="154"/>
        <v>0</v>
      </c>
      <c r="Y149">
        <f t="shared" si="155"/>
        <v>0</v>
      </c>
      <c r="Z149">
        <f t="shared" si="155"/>
        <v>0</v>
      </c>
    </row>
    <row r="150" spans="1:26" x14ac:dyDescent="0.25">
      <c r="A150" t="s">
        <v>175</v>
      </c>
      <c r="B150">
        <f t="shared" si="147"/>
        <v>0</v>
      </c>
      <c r="C150" t="s">
        <v>887</v>
      </c>
      <c r="D150" s="1" t="s">
        <v>6</v>
      </c>
      <c r="E150">
        <f t="shared" si="148"/>
        <v>0</v>
      </c>
      <c r="F150">
        <v>11</v>
      </c>
      <c r="G150" s="1">
        <v>1</v>
      </c>
      <c r="H150" s="1">
        <v>1</v>
      </c>
      <c r="I150">
        <v>34</v>
      </c>
      <c r="J150" s="1">
        <v>11</v>
      </c>
      <c r="K150" s="1">
        <v>2</v>
      </c>
      <c r="L150">
        <v>73121090</v>
      </c>
      <c r="M150">
        <f t="shared" ref="M150" si="174">IF(N150="ICMS 00 - Tributada Integralmente",1,IF(N150="ICMS 90 - Outras",11,IF(N150="ICMS 60 - Cobrado anteriormente por substituição tributária",9,IF(N150="ICMS 41 - Não tributada",6,IF(N150="ICMS 50 - Suspensão",7,)))))</f>
        <v>0</v>
      </c>
      <c r="N150" s="1" t="str">
        <f t="shared" si="150"/>
        <v>5.102</v>
      </c>
      <c r="O150" s="1" t="str">
        <f t="shared" si="139"/>
        <v>6.102</v>
      </c>
      <c r="P150">
        <f t="shared" si="151"/>
        <v>0</v>
      </c>
      <c r="Q150">
        <f t="shared" si="151"/>
        <v>0</v>
      </c>
      <c r="R150">
        <f t="shared" si="152"/>
        <v>1822</v>
      </c>
      <c r="U150">
        <f t="shared" si="153"/>
        <v>0</v>
      </c>
      <c r="V150">
        <v>232</v>
      </c>
      <c r="W150">
        <f t="shared" si="154"/>
        <v>0</v>
      </c>
      <c r="Y150">
        <f t="shared" si="155"/>
        <v>0</v>
      </c>
      <c r="Z150">
        <f t="shared" si="155"/>
        <v>0</v>
      </c>
    </row>
    <row r="151" spans="1:26" x14ac:dyDescent="0.25">
      <c r="A151" t="s">
        <v>176</v>
      </c>
      <c r="B151">
        <f t="shared" si="147"/>
        <v>0</v>
      </c>
      <c r="C151">
        <v>0</v>
      </c>
      <c r="D151" s="1" t="s">
        <v>6</v>
      </c>
      <c r="E151">
        <f t="shared" si="148"/>
        <v>0</v>
      </c>
      <c r="F151">
        <v>11</v>
      </c>
      <c r="G151" s="1">
        <v>1</v>
      </c>
      <c r="H151" s="1">
        <v>1</v>
      </c>
      <c r="I151">
        <v>34</v>
      </c>
      <c r="J151" s="1">
        <v>11</v>
      </c>
      <c r="K151" s="1">
        <v>2</v>
      </c>
      <c r="L151">
        <v>73269090</v>
      </c>
      <c r="M151">
        <f t="shared" ref="M151" si="175">IF(N151="ICMS 00 - Tributada Integralmente",1,IF(N151="ICMS 90 - Outras",11,IF(N151="ICMS 60 - Cobrado anteriormente por substituição tributária",9,IF(N151="ICMS 41 - Não tributada",6,IF(N151="ICMS 50 - Suspensão",7,)))))</f>
        <v>0</v>
      </c>
      <c r="N151" s="1" t="str">
        <f t="shared" si="150"/>
        <v>5.102</v>
      </c>
      <c r="O151" s="1" t="str">
        <f t="shared" si="139"/>
        <v>6.102</v>
      </c>
      <c r="P151">
        <f t="shared" si="151"/>
        <v>0</v>
      </c>
      <c r="Q151">
        <f t="shared" si="151"/>
        <v>0</v>
      </c>
      <c r="R151">
        <f t="shared" si="152"/>
        <v>1822</v>
      </c>
      <c r="U151">
        <f t="shared" si="153"/>
        <v>0</v>
      </c>
      <c r="V151">
        <v>233</v>
      </c>
      <c r="W151">
        <f t="shared" si="154"/>
        <v>0</v>
      </c>
      <c r="Y151">
        <f t="shared" si="155"/>
        <v>0</v>
      </c>
      <c r="Z151">
        <f t="shared" si="155"/>
        <v>0</v>
      </c>
    </row>
    <row r="152" spans="1:26" x14ac:dyDescent="0.25">
      <c r="A152" t="s">
        <v>177</v>
      </c>
      <c r="B152">
        <f t="shared" si="147"/>
        <v>0</v>
      </c>
      <c r="C152" t="s">
        <v>888</v>
      </c>
      <c r="D152" s="1" t="s">
        <v>6</v>
      </c>
      <c r="E152">
        <f t="shared" si="148"/>
        <v>0</v>
      </c>
      <c r="F152">
        <v>11</v>
      </c>
      <c r="G152" s="1">
        <v>1</v>
      </c>
      <c r="H152" s="1">
        <v>1</v>
      </c>
      <c r="I152">
        <v>34</v>
      </c>
      <c r="J152" s="1">
        <v>11</v>
      </c>
      <c r="K152" s="1">
        <v>2</v>
      </c>
      <c r="L152">
        <v>73181600</v>
      </c>
      <c r="M152">
        <f t="shared" ref="M152" si="176">IF(N152="ICMS 00 - Tributada Integralmente",1,IF(N152="ICMS 90 - Outras",11,IF(N152="ICMS 60 - Cobrado anteriormente por substituição tributária",9,IF(N152="ICMS 41 - Não tributada",6,IF(N152="ICMS 50 - Suspensão",7,)))))</f>
        <v>0</v>
      </c>
      <c r="N152" s="1" t="str">
        <f t="shared" si="150"/>
        <v>5.102</v>
      </c>
      <c r="O152" s="1" t="str">
        <f t="shared" si="139"/>
        <v>6.102</v>
      </c>
      <c r="P152">
        <f t="shared" si="151"/>
        <v>0</v>
      </c>
      <c r="Q152">
        <f t="shared" si="151"/>
        <v>0</v>
      </c>
      <c r="R152">
        <f t="shared" si="152"/>
        <v>1822</v>
      </c>
      <c r="U152">
        <f t="shared" si="153"/>
        <v>0</v>
      </c>
      <c r="V152">
        <v>234</v>
      </c>
      <c r="W152">
        <f t="shared" si="154"/>
        <v>0</v>
      </c>
      <c r="Y152">
        <f t="shared" si="155"/>
        <v>0</v>
      </c>
      <c r="Z152">
        <f t="shared" si="155"/>
        <v>0</v>
      </c>
    </row>
    <row r="153" spans="1:26" x14ac:dyDescent="0.25">
      <c r="A153" t="s">
        <v>178</v>
      </c>
      <c r="B153">
        <f t="shared" si="147"/>
        <v>0</v>
      </c>
      <c r="C153" t="s">
        <v>889</v>
      </c>
      <c r="D153" s="1" t="s">
        <v>6</v>
      </c>
      <c r="E153">
        <f t="shared" si="148"/>
        <v>0</v>
      </c>
      <c r="F153">
        <v>11</v>
      </c>
      <c r="G153" s="1">
        <v>1</v>
      </c>
      <c r="H153" s="1">
        <v>1</v>
      </c>
      <c r="I153">
        <v>34</v>
      </c>
      <c r="J153" s="1">
        <v>11</v>
      </c>
      <c r="K153" s="1">
        <v>2</v>
      </c>
      <c r="L153">
        <v>73181600</v>
      </c>
      <c r="M153">
        <f t="shared" ref="M153" si="177">IF(N153="ICMS 00 - Tributada Integralmente",1,IF(N153="ICMS 90 - Outras",11,IF(N153="ICMS 60 - Cobrado anteriormente por substituição tributária",9,IF(N153="ICMS 41 - Não tributada",6,IF(N153="ICMS 50 - Suspensão",7,)))))</f>
        <v>0</v>
      </c>
      <c r="N153" s="1" t="str">
        <f t="shared" si="150"/>
        <v>5.102</v>
      </c>
      <c r="O153" s="1" t="str">
        <f t="shared" si="139"/>
        <v>6.102</v>
      </c>
      <c r="P153">
        <f t="shared" si="151"/>
        <v>0</v>
      </c>
      <c r="Q153">
        <f t="shared" si="151"/>
        <v>0</v>
      </c>
      <c r="R153">
        <f t="shared" si="152"/>
        <v>1822</v>
      </c>
      <c r="U153">
        <f t="shared" si="153"/>
        <v>0</v>
      </c>
      <c r="V153">
        <v>235</v>
      </c>
      <c r="W153">
        <f t="shared" si="154"/>
        <v>0</v>
      </c>
      <c r="Y153">
        <f t="shared" si="155"/>
        <v>0</v>
      </c>
      <c r="Z153">
        <f t="shared" si="155"/>
        <v>0</v>
      </c>
    </row>
    <row r="154" spans="1:26" x14ac:dyDescent="0.25">
      <c r="A154" t="s">
        <v>179</v>
      </c>
      <c r="B154">
        <f t="shared" si="147"/>
        <v>0</v>
      </c>
      <c r="C154" t="s">
        <v>890</v>
      </c>
      <c r="D154" s="1" t="s">
        <v>6</v>
      </c>
      <c r="E154">
        <f t="shared" si="148"/>
        <v>0</v>
      </c>
      <c r="F154">
        <v>11</v>
      </c>
      <c r="G154" s="1">
        <v>1</v>
      </c>
      <c r="H154" s="1">
        <v>1</v>
      </c>
      <c r="I154">
        <v>34</v>
      </c>
      <c r="J154" s="1">
        <v>11</v>
      </c>
      <c r="K154" s="1">
        <v>2</v>
      </c>
      <c r="L154">
        <v>73181600</v>
      </c>
      <c r="M154">
        <f t="shared" ref="M154" si="178">IF(N154="ICMS 00 - Tributada Integralmente",1,IF(N154="ICMS 90 - Outras",11,IF(N154="ICMS 60 - Cobrado anteriormente por substituição tributária",9,IF(N154="ICMS 41 - Não tributada",6,IF(N154="ICMS 50 - Suspensão",7,)))))</f>
        <v>0</v>
      </c>
      <c r="N154" s="1" t="str">
        <f t="shared" si="150"/>
        <v>5.102</v>
      </c>
      <c r="O154" s="1" t="str">
        <f t="shared" si="139"/>
        <v>6.102</v>
      </c>
      <c r="P154">
        <f t="shared" si="151"/>
        <v>0</v>
      </c>
      <c r="Q154">
        <f t="shared" si="151"/>
        <v>0</v>
      </c>
      <c r="R154">
        <f t="shared" si="152"/>
        <v>1822</v>
      </c>
      <c r="U154">
        <f t="shared" si="153"/>
        <v>0</v>
      </c>
      <c r="V154">
        <v>236</v>
      </c>
      <c r="W154">
        <f t="shared" si="154"/>
        <v>0</v>
      </c>
      <c r="Y154">
        <f t="shared" si="155"/>
        <v>0</v>
      </c>
      <c r="Z154">
        <f t="shared" si="155"/>
        <v>0</v>
      </c>
    </row>
    <row r="155" spans="1:26" x14ac:dyDescent="0.25">
      <c r="A155" t="s">
        <v>180</v>
      </c>
      <c r="B155">
        <f t="shared" si="147"/>
        <v>0</v>
      </c>
      <c r="C155" t="s">
        <v>891</v>
      </c>
      <c r="D155" s="1" t="s">
        <v>6</v>
      </c>
      <c r="E155">
        <f t="shared" si="148"/>
        <v>0</v>
      </c>
      <c r="F155">
        <v>11</v>
      </c>
      <c r="G155" s="1">
        <v>1</v>
      </c>
      <c r="H155" s="1">
        <v>1</v>
      </c>
      <c r="I155">
        <v>34</v>
      </c>
      <c r="J155" s="1">
        <v>11</v>
      </c>
      <c r="K155" s="1">
        <v>2</v>
      </c>
      <c r="L155">
        <v>73181600</v>
      </c>
      <c r="M155">
        <f t="shared" ref="M155" si="179">IF(N155="ICMS 00 - Tributada Integralmente",1,IF(N155="ICMS 90 - Outras",11,IF(N155="ICMS 60 - Cobrado anteriormente por substituição tributária",9,IF(N155="ICMS 41 - Não tributada",6,IF(N155="ICMS 50 - Suspensão",7,)))))</f>
        <v>0</v>
      </c>
      <c r="N155" s="1" t="str">
        <f t="shared" si="150"/>
        <v>5.102</v>
      </c>
      <c r="O155" s="1" t="str">
        <f t="shared" si="139"/>
        <v>6.102</v>
      </c>
      <c r="P155">
        <f t="shared" si="151"/>
        <v>0</v>
      </c>
      <c r="Q155">
        <f t="shared" si="151"/>
        <v>0</v>
      </c>
      <c r="R155">
        <f t="shared" si="152"/>
        <v>1822</v>
      </c>
      <c r="U155">
        <f t="shared" si="153"/>
        <v>0</v>
      </c>
      <c r="V155">
        <v>237</v>
      </c>
      <c r="W155">
        <f t="shared" si="154"/>
        <v>0</v>
      </c>
      <c r="Y155">
        <f t="shared" si="155"/>
        <v>0</v>
      </c>
      <c r="Z155">
        <f t="shared" si="155"/>
        <v>0</v>
      </c>
    </row>
    <row r="156" spans="1:26" x14ac:dyDescent="0.25">
      <c r="A156" t="s">
        <v>181</v>
      </c>
      <c r="B156">
        <f t="shared" si="147"/>
        <v>0</v>
      </c>
      <c r="C156" t="s">
        <v>892</v>
      </c>
      <c r="D156" s="1" t="s">
        <v>6</v>
      </c>
      <c r="E156">
        <f t="shared" si="148"/>
        <v>0</v>
      </c>
      <c r="F156">
        <v>11</v>
      </c>
      <c r="G156" s="1">
        <v>1</v>
      </c>
      <c r="H156" s="1">
        <v>1</v>
      </c>
      <c r="I156">
        <v>34</v>
      </c>
      <c r="J156" s="1">
        <v>11</v>
      </c>
      <c r="K156" s="1">
        <v>2</v>
      </c>
      <c r="L156">
        <v>73182200</v>
      </c>
      <c r="M156">
        <f t="shared" ref="M156" si="180">IF(N156="ICMS 00 - Tributada Integralmente",1,IF(N156="ICMS 90 - Outras",11,IF(N156="ICMS 60 - Cobrado anteriormente por substituição tributária",9,IF(N156="ICMS 41 - Não tributada",6,IF(N156="ICMS 50 - Suspensão",7,)))))</f>
        <v>0</v>
      </c>
      <c r="N156" s="1" t="str">
        <f t="shared" si="150"/>
        <v>5.102</v>
      </c>
      <c r="O156" s="1" t="str">
        <f t="shared" si="139"/>
        <v>6.102</v>
      </c>
      <c r="P156">
        <f t="shared" si="151"/>
        <v>0</v>
      </c>
      <c r="Q156">
        <f t="shared" si="151"/>
        <v>0</v>
      </c>
      <c r="R156">
        <f t="shared" si="152"/>
        <v>1822</v>
      </c>
      <c r="U156">
        <f t="shared" si="153"/>
        <v>0</v>
      </c>
      <c r="V156">
        <v>238</v>
      </c>
      <c r="W156">
        <f t="shared" si="154"/>
        <v>0</v>
      </c>
      <c r="Y156">
        <f t="shared" si="155"/>
        <v>0</v>
      </c>
      <c r="Z156">
        <f t="shared" si="155"/>
        <v>0</v>
      </c>
    </row>
    <row r="157" spans="1:26" x14ac:dyDescent="0.25">
      <c r="A157" t="s">
        <v>182</v>
      </c>
      <c r="B157">
        <f t="shared" si="147"/>
        <v>0</v>
      </c>
      <c r="C157" t="s">
        <v>875</v>
      </c>
      <c r="D157" s="1" t="s">
        <v>6</v>
      </c>
      <c r="E157">
        <f t="shared" si="148"/>
        <v>0</v>
      </c>
      <c r="F157">
        <v>11</v>
      </c>
      <c r="G157" s="1">
        <v>1</v>
      </c>
      <c r="H157" s="1">
        <v>1</v>
      </c>
      <c r="I157">
        <v>34</v>
      </c>
      <c r="J157" s="1">
        <v>11</v>
      </c>
      <c r="K157" s="1">
        <v>2</v>
      </c>
      <c r="L157">
        <v>73181600</v>
      </c>
      <c r="M157">
        <f t="shared" ref="M157" si="181">IF(N157="ICMS 00 - Tributada Integralmente",1,IF(N157="ICMS 90 - Outras",11,IF(N157="ICMS 60 - Cobrado anteriormente por substituição tributária",9,IF(N157="ICMS 41 - Não tributada",6,IF(N157="ICMS 50 - Suspensão",7,)))))</f>
        <v>0</v>
      </c>
      <c r="N157" s="1" t="str">
        <f t="shared" si="150"/>
        <v>5.102</v>
      </c>
      <c r="O157" s="1" t="str">
        <f t="shared" si="139"/>
        <v>6.102</v>
      </c>
      <c r="P157">
        <f t="shared" si="151"/>
        <v>0</v>
      </c>
      <c r="Q157">
        <f t="shared" si="151"/>
        <v>0</v>
      </c>
      <c r="R157">
        <f t="shared" si="152"/>
        <v>1822</v>
      </c>
      <c r="U157">
        <f t="shared" si="153"/>
        <v>0</v>
      </c>
      <c r="V157">
        <v>239</v>
      </c>
      <c r="W157">
        <f t="shared" si="154"/>
        <v>0</v>
      </c>
      <c r="Y157">
        <f t="shared" si="155"/>
        <v>0</v>
      </c>
      <c r="Z157">
        <f t="shared" si="155"/>
        <v>0</v>
      </c>
    </row>
    <row r="158" spans="1:26" x14ac:dyDescent="0.25">
      <c r="A158" t="s">
        <v>183</v>
      </c>
      <c r="B158">
        <f t="shared" si="147"/>
        <v>0</v>
      </c>
      <c r="C158" t="s">
        <v>893</v>
      </c>
      <c r="D158" s="1" t="s">
        <v>6</v>
      </c>
      <c r="E158">
        <f t="shared" si="148"/>
        <v>0</v>
      </c>
      <c r="F158">
        <v>9</v>
      </c>
      <c r="G158" s="1">
        <v>1</v>
      </c>
      <c r="H158" s="1">
        <v>23</v>
      </c>
      <c r="I158">
        <v>34</v>
      </c>
      <c r="J158" s="1">
        <v>11</v>
      </c>
      <c r="K158" s="1">
        <v>9</v>
      </c>
      <c r="L158">
        <v>73121090</v>
      </c>
      <c r="M158">
        <f t="shared" ref="M158" si="182">IF(N158="ICMS 00 - Tributada Integralmente",1,IF(N158="ICMS 90 - Outras",11,IF(N158="ICMS 60 - Cobrado anteriormente por substituição tributária",9,IF(N158="ICMS 41 - Não tributada",6,IF(N158="ICMS 50 - Suspensão",7,)))))</f>
        <v>0</v>
      </c>
      <c r="N158" s="1" t="str">
        <f t="shared" si="150"/>
        <v>5.405</v>
      </c>
      <c r="O158" s="1" t="str">
        <f t="shared" si="139"/>
        <v>6.401</v>
      </c>
      <c r="P158">
        <f t="shared" si="151"/>
        <v>0</v>
      </c>
      <c r="Q158">
        <f t="shared" si="151"/>
        <v>0</v>
      </c>
      <c r="R158">
        <f t="shared" si="152"/>
        <v>1822</v>
      </c>
      <c r="U158">
        <f t="shared" si="153"/>
        <v>0</v>
      </c>
      <c r="V158">
        <v>24</v>
      </c>
      <c r="W158">
        <f t="shared" si="154"/>
        <v>0</v>
      </c>
      <c r="Y158">
        <f t="shared" si="155"/>
        <v>0</v>
      </c>
      <c r="Z158">
        <f t="shared" si="155"/>
        <v>0</v>
      </c>
    </row>
    <row r="159" spans="1:26" x14ac:dyDescent="0.25">
      <c r="A159" t="s">
        <v>184</v>
      </c>
      <c r="B159">
        <f t="shared" si="147"/>
        <v>0</v>
      </c>
      <c r="C159" t="s">
        <v>783</v>
      </c>
      <c r="D159" s="1" t="s">
        <v>6</v>
      </c>
      <c r="E159">
        <f t="shared" si="148"/>
        <v>0</v>
      </c>
      <c r="F159">
        <v>7</v>
      </c>
      <c r="G159" s="1">
        <v>1</v>
      </c>
      <c r="H159" s="1">
        <v>8</v>
      </c>
      <c r="I159">
        <v>41</v>
      </c>
      <c r="J159" s="1">
        <v>11</v>
      </c>
      <c r="K159" s="1">
        <v>2</v>
      </c>
      <c r="L159">
        <v>73181600</v>
      </c>
      <c r="M159">
        <f t="shared" ref="M159" si="183">IF(N159="ICMS 00 - Tributada Integralmente",1,IF(N159="ICMS 90 - Outras",11,IF(N159="ICMS 60 - Cobrado anteriormente por substituição tributária",9,IF(N159="ICMS 41 - Não tributada",6,IF(N159="ICMS 50 - Suspensão",7,)))))</f>
        <v>0</v>
      </c>
      <c r="N159" s="1" t="str">
        <f t="shared" si="150"/>
        <v>5.102</v>
      </c>
      <c r="O159" s="1" t="str">
        <f t="shared" si="139"/>
        <v>6.102</v>
      </c>
      <c r="P159">
        <f t="shared" si="151"/>
        <v>0</v>
      </c>
      <c r="Q159">
        <f t="shared" si="151"/>
        <v>0</v>
      </c>
      <c r="R159">
        <f t="shared" si="152"/>
        <v>1822</v>
      </c>
      <c r="U159">
        <f t="shared" si="153"/>
        <v>0</v>
      </c>
      <c r="V159">
        <v>240</v>
      </c>
      <c r="W159">
        <f t="shared" si="154"/>
        <v>0</v>
      </c>
      <c r="Y159">
        <f t="shared" si="155"/>
        <v>0</v>
      </c>
      <c r="Z159">
        <f t="shared" si="155"/>
        <v>0</v>
      </c>
    </row>
    <row r="160" spans="1:26" x14ac:dyDescent="0.25">
      <c r="A160" t="s">
        <v>185</v>
      </c>
      <c r="B160">
        <f t="shared" si="147"/>
        <v>0</v>
      </c>
      <c r="C160" t="s">
        <v>894</v>
      </c>
      <c r="D160" s="1" t="s">
        <v>6</v>
      </c>
      <c r="E160">
        <f t="shared" si="148"/>
        <v>0</v>
      </c>
      <c r="F160">
        <v>11</v>
      </c>
      <c r="G160" s="1">
        <v>1</v>
      </c>
      <c r="H160" s="1">
        <v>1</v>
      </c>
      <c r="I160">
        <v>34</v>
      </c>
      <c r="J160" s="1">
        <v>11</v>
      </c>
      <c r="K160" s="1">
        <v>2</v>
      </c>
      <c r="L160">
        <v>73181600</v>
      </c>
      <c r="M160">
        <f t="shared" ref="M160" si="184">IF(N160="ICMS 00 - Tributada Integralmente",1,IF(N160="ICMS 90 - Outras",11,IF(N160="ICMS 60 - Cobrado anteriormente por substituição tributária",9,IF(N160="ICMS 41 - Não tributada",6,IF(N160="ICMS 50 - Suspensão",7,)))))</f>
        <v>0</v>
      </c>
      <c r="N160" s="1" t="str">
        <f t="shared" si="150"/>
        <v>5.102</v>
      </c>
      <c r="O160" s="1" t="str">
        <f t="shared" si="139"/>
        <v>6.102</v>
      </c>
      <c r="P160">
        <f t="shared" si="151"/>
        <v>0</v>
      </c>
      <c r="Q160">
        <f t="shared" si="151"/>
        <v>0</v>
      </c>
      <c r="R160">
        <f t="shared" si="152"/>
        <v>1822</v>
      </c>
      <c r="U160">
        <f t="shared" si="153"/>
        <v>0</v>
      </c>
      <c r="V160">
        <v>241</v>
      </c>
      <c r="W160">
        <f t="shared" si="154"/>
        <v>0</v>
      </c>
      <c r="Y160">
        <f t="shared" si="155"/>
        <v>0</v>
      </c>
      <c r="Z160">
        <f t="shared" si="155"/>
        <v>0</v>
      </c>
    </row>
    <row r="161" spans="1:26" x14ac:dyDescent="0.25">
      <c r="A161" t="s">
        <v>186</v>
      </c>
      <c r="B161">
        <f t="shared" si="147"/>
        <v>0</v>
      </c>
      <c r="C161" t="s">
        <v>895</v>
      </c>
      <c r="D161" s="1" t="s">
        <v>6</v>
      </c>
      <c r="E161">
        <f t="shared" si="148"/>
        <v>0</v>
      </c>
      <c r="F161">
        <v>11</v>
      </c>
      <c r="G161" s="1">
        <v>1</v>
      </c>
      <c r="H161" s="1">
        <v>1</v>
      </c>
      <c r="I161">
        <v>34</v>
      </c>
      <c r="J161" s="1">
        <v>11</v>
      </c>
      <c r="K161" s="1">
        <v>2</v>
      </c>
      <c r="L161">
        <v>73181600</v>
      </c>
      <c r="M161">
        <f t="shared" ref="M161" si="185">IF(N161="ICMS 00 - Tributada Integralmente",1,IF(N161="ICMS 90 - Outras",11,IF(N161="ICMS 60 - Cobrado anteriormente por substituição tributária",9,IF(N161="ICMS 41 - Não tributada",6,IF(N161="ICMS 50 - Suspensão",7,)))))</f>
        <v>0</v>
      </c>
      <c r="N161" s="1" t="str">
        <f t="shared" si="150"/>
        <v>5.102</v>
      </c>
      <c r="O161" s="1" t="str">
        <f t="shared" si="139"/>
        <v>6.102</v>
      </c>
      <c r="P161">
        <f t="shared" si="151"/>
        <v>0</v>
      </c>
      <c r="Q161">
        <f t="shared" si="151"/>
        <v>0</v>
      </c>
      <c r="R161">
        <f t="shared" si="152"/>
        <v>1822</v>
      </c>
      <c r="U161">
        <f t="shared" si="153"/>
        <v>0</v>
      </c>
      <c r="V161">
        <v>242</v>
      </c>
      <c r="W161">
        <f t="shared" si="154"/>
        <v>0</v>
      </c>
      <c r="Y161">
        <f t="shared" si="155"/>
        <v>0</v>
      </c>
      <c r="Z161">
        <f t="shared" si="155"/>
        <v>0</v>
      </c>
    </row>
    <row r="162" spans="1:26" x14ac:dyDescent="0.25">
      <c r="A162" t="s">
        <v>187</v>
      </c>
      <c r="B162">
        <f t="shared" si="147"/>
        <v>0</v>
      </c>
      <c r="C162" t="s">
        <v>890</v>
      </c>
      <c r="D162" s="1" t="s">
        <v>6</v>
      </c>
      <c r="E162">
        <f t="shared" si="148"/>
        <v>0</v>
      </c>
      <c r="F162">
        <v>11</v>
      </c>
      <c r="G162" s="1">
        <v>1</v>
      </c>
      <c r="H162" s="1">
        <v>1</v>
      </c>
      <c r="I162">
        <v>34</v>
      </c>
      <c r="J162" s="1">
        <v>11</v>
      </c>
      <c r="K162" s="1">
        <v>2</v>
      </c>
      <c r="L162">
        <v>73181600</v>
      </c>
      <c r="M162">
        <f t="shared" ref="M162" si="186">IF(N162="ICMS 00 - Tributada Integralmente",1,IF(N162="ICMS 90 - Outras",11,IF(N162="ICMS 60 - Cobrado anteriormente por substituição tributária",9,IF(N162="ICMS 41 - Não tributada",6,IF(N162="ICMS 50 - Suspensão",7,)))))</f>
        <v>0</v>
      </c>
      <c r="N162" s="1" t="str">
        <f t="shared" si="150"/>
        <v>5.102</v>
      </c>
      <c r="O162" s="1" t="str">
        <f t="shared" si="139"/>
        <v>6.102</v>
      </c>
      <c r="P162">
        <f t="shared" si="151"/>
        <v>0</v>
      </c>
      <c r="Q162">
        <f t="shared" si="151"/>
        <v>0</v>
      </c>
      <c r="R162">
        <f t="shared" si="152"/>
        <v>1822</v>
      </c>
      <c r="U162">
        <f t="shared" si="153"/>
        <v>0</v>
      </c>
      <c r="V162">
        <v>243</v>
      </c>
      <c r="W162">
        <f t="shared" si="154"/>
        <v>0</v>
      </c>
      <c r="Y162">
        <f t="shared" si="155"/>
        <v>0</v>
      </c>
      <c r="Z162">
        <f t="shared" si="155"/>
        <v>0</v>
      </c>
    </row>
    <row r="163" spans="1:26" x14ac:dyDescent="0.25">
      <c r="A163" t="s">
        <v>188</v>
      </c>
      <c r="B163">
        <f t="shared" si="147"/>
        <v>0</v>
      </c>
      <c r="C163" t="s">
        <v>892</v>
      </c>
      <c r="D163" s="1" t="s">
        <v>6</v>
      </c>
      <c r="E163">
        <f t="shared" si="148"/>
        <v>0</v>
      </c>
      <c r="F163">
        <v>11</v>
      </c>
      <c r="G163" s="1">
        <v>1</v>
      </c>
      <c r="H163" s="1">
        <v>1</v>
      </c>
      <c r="I163">
        <v>34</v>
      </c>
      <c r="J163" s="1">
        <v>11</v>
      </c>
      <c r="K163" s="1">
        <v>2</v>
      </c>
      <c r="L163">
        <v>73182200</v>
      </c>
      <c r="M163">
        <f t="shared" ref="M163" si="187">IF(N163="ICMS 00 - Tributada Integralmente",1,IF(N163="ICMS 90 - Outras",11,IF(N163="ICMS 60 - Cobrado anteriormente por substituição tributária",9,IF(N163="ICMS 41 - Não tributada",6,IF(N163="ICMS 50 - Suspensão",7,)))))</f>
        <v>0</v>
      </c>
      <c r="N163" s="1" t="str">
        <f t="shared" si="150"/>
        <v>5.102</v>
      </c>
      <c r="O163" s="1" t="str">
        <f t="shared" si="139"/>
        <v>6.102</v>
      </c>
      <c r="P163">
        <f t="shared" si="151"/>
        <v>0</v>
      </c>
      <c r="Q163">
        <f t="shared" si="151"/>
        <v>0</v>
      </c>
      <c r="R163">
        <f t="shared" si="152"/>
        <v>1822</v>
      </c>
      <c r="U163">
        <f t="shared" si="153"/>
        <v>0</v>
      </c>
      <c r="V163">
        <v>244</v>
      </c>
      <c r="W163">
        <f t="shared" si="154"/>
        <v>0</v>
      </c>
      <c r="Y163">
        <f t="shared" si="155"/>
        <v>0</v>
      </c>
      <c r="Z163">
        <f t="shared" si="155"/>
        <v>0</v>
      </c>
    </row>
    <row r="164" spans="1:26" x14ac:dyDescent="0.25">
      <c r="A164" t="s">
        <v>189</v>
      </c>
      <c r="B164">
        <f t="shared" si="147"/>
        <v>0</v>
      </c>
      <c r="C164" t="s">
        <v>896</v>
      </c>
      <c r="D164" s="1" t="s">
        <v>6</v>
      </c>
      <c r="E164">
        <f t="shared" si="148"/>
        <v>0</v>
      </c>
      <c r="F164">
        <v>11</v>
      </c>
      <c r="G164" s="1">
        <v>1</v>
      </c>
      <c r="H164" s="1">
        <v>1</v>
      </c>
      <c r="I164">
        <v>34</v>
      </c>
      <c r="J164" s="1">
        <v>11</v>
      </c>
      <c r="K164" s="1">
        <v>2</v>
      </c>
      <c r="L164">
        <v>73181600</v>
      </c>
      <c r="M164">
        <f t="shared" ref="M164" si="188">IF(N164="ICMS 00 - Tributada Integralmente",1,IF(N164="ICMS 90 - Outras",11,IF(N164="ICMS 60 - Cobrado anteriormente por substituição tributária",9,IF(N164="ICMS 41 - Não tributada",6,IF(N164="ICMS 50 - Suspensão",7,)))))</f>
        <v>0</v>
      </c>
      <c r="N164" s="1" t="str">
        <f t="shared" si="150"/>
        <v>5.102</v>
      </c>
      <c r="O164" s="1" t="str">
        <f t="shared" si="139"/>
        <v>6.102</v>
      </c>
      <c r="P164">
        <f t="shared" si="151"/>
        <v>0</v>
      </c>
      <c r="Q164">
        <f t="shared" si="151"/>
        <v>0</v>
      </c>
      <c r="R164">
        <f t="shared" si="152"/>
        <v>1822</v>
      </c>
      <c r="U164">
        <f t="shared" si="153"/>
        <v>0</v>
      </c>
      <c r="V164">
        <v>245</v>
      </c>
      <c r="W164">
        <f t="shared" si="154"/>
        <v>0</v>
      </c>
      <c r="Y164">
        <f t="shared" si="155"/>
        <v>0</v>
      </c>
      <c r="Z164">
        <f t="shared" si="155"/>
        <v>0</v>
      </c>
    </row>
    <row r="165" spans="1:26" x14ac:dyDescent="0.25">
      <c r="A165" t="s">
        <v>190</v>
      </c>
      <c r="B165">
        <f t="shared" si="147"/>
        <v>0</v>
      </c>
      <c r="C165" t="s">
        <v>897</v>
      </c>
      <c r="D165" s="1" t="s">
        <v>6</v>
      </c>
      <c r="E165">
        <f t="shared" si="148"/>
        <v>0</v>
      </c>
      <c r="F165">
        <v>11</v>
      </c>
      <c r="G165" s="1">
        <v>1</v>
      </c>
      <c r="H165" s="1">
        <v>1</v>
      </c>
      <c r="I165">
        <v>34</v>
      </c>
      <c r="J165" s="1">
        <v>11</v>
      </c>
      <c r="K165" s="1">
        <v>2</v>
      </c>
      <c r="L165">
        <v>73181600</v>
      </c>
      <c r="M165">
        <f t="shared" ref="M165" si="189">IF(N165="ICMS 00 - Tributada Integralmente",1,IF(N165="ICMS 90 - Outras",11,IF(N165="ICMS 60 - Cobrado anteriormente por substituição tributária",9,IF(N165="ICMS 41 - Não tributada",6,IF(N165="ICMS 50 - Suspensão",7,)))))</f>
        <v>0</v>
      </c>
      <c r="N165" s="1" t="str">
        <f t="shared" si="150"/>
        <v>5.102</v>
      </c>
      <c r="O165" s="1" t="str">
        <f t="shared" si="139"/>
        <v>6.102</v>
      </c>
      <c r="P165">
        <f t="shared" si="151"/>
        <v>0</v>
      </c>
      <c r="Q165">
        <f t="shared" si="151"/>
        <v>0</v>
      </c>
      <c r="R165">
        <f t="shared" si="152"/>
        <v>1822</v>
      </c>
      <c r="U165">
        <f t="shared" si="153"/>
        <v>0</v>
      </c>
      <c r="V165">
        <v>246</v>
      </c>
      <c r="W165">
        <f t="shared" si="154"/>
        <v>0</v>
      </c>
      <c r="Y165">
        <f t="shared" si="155"/>
        <v>0</v>
      </c>
      <c r="Z165">
        <f t="shared" si="155"/>
        <v>0</v>
      </c>
    </row>
    <row r="166" spans="1:26" x14ac:dyDescent="0.25">
      <c r="A166" t="s">
        <v>191</v>
      </c>
      <c r="B166">
        <f t="shared" si="147"/>
        <v>0</v>
      </c>
      <c r="C166" t="s">
        <v>895</v>
      </c>
      <c r="D166" s="1" t="s">
        <v>6</v>
      </c>
      <c r="E166">
        <f t="shared" si="148"/>
        <v>0</v>
      </c>
      <c r="F166">
        <v>11</v>
      </c>
      <c r="G166" s="1">
        <v>1</v>
      </c>
      <c r="H166" s="1">
        <v>1</v>
      </c>
      <c r="I166">
        <v>34</v>
      </c>
      <c r="J166" s="1">
        <v>11</v>
      </c>
      <c r="K166" s="1">
        <v>2</v>
      </c>
      <c r="L166">
        <v>73181600</v>
      </c>
      <c r="M166">
        <f t="shared" ref="M166" si="190">IF(N166="ICMS 00 - Tributada Integralmente",1,IF(N166="ICMS 90 - Outras",11,IF(N166="ICMS 60 - Cobrado anteriormente por substituição tributária",9,IF(N166="ICMS 41 - Não tributada",6,IF(N166="ICMS 50 - Suspensão",7,)))))</f>
        <v>0</v>
      </c>
      <c r="N166" s="1" t="str">
        <f t="shared" si="150"/>
        <v>5.102</v>
      </c>
      <c r="O166" s="1" t="str">
        <f t="shared" si="139"/>
        <v>6.102</v>
      </c>
      <c r="P166">
        <f t="shared" si="151"/>
        <v>0</v>
      </c>
      <c r="Q166">
        <f t="shared" si="151"/>
        <v>0</v>
      </c>
      <c r="R166">
        <f t="shared" si="152"/>
        <v>1822</v>
      </c>
      <c r="U166">
        <f t="shared" si="153"/>
        <v>0</v>
      </c>
      <c r="V166">
        <v>247</v>
      </c>
      <c r="W166">
        <f t="shared" si="154"/>
        <v>0</v>
      </c>
      <c r="Y166">
        <f t="shared" si="155"/>
        <v>0</v>
      </c>
      <c r="Z166">
        <f t="shared" si="155"/>
        <v>0</v>
      </c>
    </row>
    <row r="167" spans="1:26" x14ac:dyDescent="0.25">
      <c r="A167" t="s">
        <v>192</v>
      </c>
      <c r="B167">
        <f t="shared" si="147"/>
        <v>0</v>
      </c>
      <c r="C167" t="s">
        <v>890</v>
      </c>
      <c r="D167" s="1" t="s">
        <v>6</v>
      </c>
      <c r="E167">
        <f t="shared" si="148"/>
        <v>0</v>
      </c>
      <c r="F167">
        <v>11</v>
      </c>
      <c r="G167" s="1">
        <v>1</v>
      </c>
      <c r="H167" s="1">
        <v>1</v>
      </c>
      <c r="I167">
        <v>34</v>
      </c>
      <c r="J167" s="1">
        <v>11</v>
      </c>
      <c r="K167" s="1">
        <v>2</v>
      </c>
      <c r="L167">
        <v>73181600</v>
      </c>
      <c r="M167">
        <f t="shared" ref="M167" si="191">IF(N167="ICMS 00 - Tributada Integralmente",1,IF(N167="ICMS 90 - Outras",11,IF(N167="ICMS 60 - Cobrado anteriormente por substituição tributária",9,IF(N167="ICMS 41 - Não tributada",6,IF(N167="ICMS 50 - Suspensão",7,)))))</f>
        <v>0</v>
      </c>
      <c r="N167" s="1" t="str">
        <f t="shared" si="150"/>
        <v>5.102</v>
      </c>
      <c r="O167" s="1" t="str">
        <f t="shared" si="139"/>
        <v>6.102</v>
      </c>
      <c r="P167">
        <f t="shared" si="151"/>
        <v>0</v>
      </c>
      <c r="Q167">
        <f t="shared" si="151"/>
        <v>0</v>
      </c>
      <c r="R167">
        <f t="shared" si="152"/>
        <v>1822</v>
      </c>
      <c r="U167">
        <f t="shared" si="153"/>
        <v>0</v>
      </c>
      <c r="V167">
        <v>248</v>
      </c>
      <c r="W167">
        <f t="shared" si="154"/>
        <v>0</v>
      </c>
      <c r="Y167">
        <f t="shared" si="155"/>
        <v>0</v>
      </c>
      <c r="Z167">
        <f t="shared" si="155"/>
        <v>0</v>
      </c>
    </row>
    <row r="168" spans="1:26" x14ac:dyDescent="0.25">
      <c r="A168" t="s">
        <v>193</v>
      </c>
      <c r="B168">
        <f t="shared" si="147"/>
        <v>0</v>
      </c>
      <c r="C168" t="s">
        <v>898</v>
      </c>
      <c r="D168" s="1" t="s">
        <v>6</v>
      </c>
      <c r="E168">
        <f t="shared" si="148"/>
        <v>0</v>
      </c>
      <c r="F168">
        <v>11</v>
      </c>
      <c r="G168" s="1">
        <v>1</v>
      </c>
      <c r="H168" s="1">
        <v>1</v>
      </c>
      <c r="I168">
        <v>34</v>
      </c>
      <c r="J168" s="1">
        <v>11</v>
      </c>
      <c r="K168" s="1">
        <v>2</v>
      </c>
      <c r="L168">
        <v>73182200</v>
      </c>
      <c r="M168">
        <f t="shared" ref="M168" si="192">IF(N168="ICMS 00 - Tributada Integralmente",1,IF(N168="ICMS 90 - Outras",11,IF(N168="ICMS 60 - Cobrado anteriormente por substituição tributária",9,IF(N168="ICMS 41 - Não tributada",6,IF(N168="ICMS 50 - Suspensão",7,)))))</f>
        <v>0</v>
      </c>
      <c r="N168" s="1" t="str">
        <f t="shared" si="150"/>
        <v>5.102</v>
      </c>
      <c r="O168" s="1" t="str">
        <f t="shared" si="139"/>
        <v>6.102</v>
      </c>
      <c r="P168">
        <f t="shared" si="151"/>
        <v>0</v>
      </c>
      <c r="Q168">
        <f t="shared" si="151"/>
        <v>0</v>
      </c>
      <c r="R168">
        <f t="shared" si="152"/>
        <v>1822</v>
      </c>
      <c r="U168">
        <f t="shared" si="153"/>
        <v>0</v>
      </c>
      <c r="V168">
        <v>249</v>
      </c>
      <c r="W168">
        <f t="shared" si="154"/>
        <v>0</v>
      </c>
      <c r="Y168">
        <f t="shared" si="155"/>
        <v>0</v>
      </c>
      <c r="Z168">
        <f t="shared" si="155"/>
        <v>0</v>
      </c>
    </row>
    <row r="169" spans="1:26" x14ac:dyDescent="0.25">
      <c r="A169" t="s">
        <v>194</v>
      </c>
      <c r="B169">
        <f t="shared" si="147"/>
        <v>0</v>
      </c>
      <c r="C169" t="s">
        <v>899</v>
      </c>
      <c r="D169" s="1" t="s">
        <v>6</v>
      </c>
      <c r="E169">
        <f t="shared" si="148"/>
        <v>0</v>
      </c>
      <c r="F169">
        <v>9</v>
      </c>
      <c r="G169" s="1">
        <v>1</v>
      </c>
      <c r="H169" s="1">
        <v>1</v>
      </c>
      <c r="I169">
        <v>34</v>
      </c>
      <c r="J169" s="1">
        <v>11</v>
      </c>
      <c r="K169" s="1">
        <v>9</v>
      </c>
      <c r="L169">
        <v>73121090</v>
      </c>
      <c r="M169">
        <f t="shared" ref="M169" si="193">IF(N169="ICMS 00 - Tributada Integralmente",1,IF(N169="ICMS 90 - Outras",11,IF(N169="ICMS 60 - Cobrado anteriormente por substituição tributária",9,IF(N169="ICMS 41 - Não tributada",6,IF(N169="ICMS 50 - Suspensão",7,)))))</f>
        <v>0</v>
      </c>
      <c r="N169" s="1" t="str">
        <f t="shared" si="150"/>
        <v>5.405</v>
      </c>
      <c r="O169" s="1" t="str">
        <f t="shared" si="139"/>
        <v>6.401</v>
      </c>
      <c r="P169">
        <f t="shared" si="151"/>
        <v>0</v>
      </c>
      <c r="Q169">
        <f t="shared" si="151"/>
        <v>0</v>
      </c>
      <c r="R169">
        <f t="shared" si="152"/>
        <v>1822</v>
      </c>
      <c r="U169">
        <f t="shared" si="153"/>
        <v>0</v>
      </c>
      <c r="V169">
        <v>25</v>
      </c>
      <c r="W169">
        <f t="shared" si="154"/>
        <v>0</v>
      </c>
      <c r="Y169">
        <f t="shared" si="155"/>
        <v>0</v>
      </c>
      <c r="Z169">
        <f t="shared" si="155"/>
        <v>0</v>
      </c>
    </row>
    <row r="170" spans="1:26" x14ac:dyDescent="0.25">
      <c r="A170" t="s">
        <v>195</v>
      </c>
      <c r="B170">
        <f t="shared" si="147"/>
        <v>0</v>
      </c>
      <c r="C170" t="s">
        <v>900</v>
      </c>
      <c r="D170" s="1" t="s">
        <v>6</v>
      </c>
      <c r="E170">
        <f t="shared" si="148"/>
        <v>0</v>
      </c>
      <c r="F170">
        <v>11</v>
      </c>
      <c r="G170" s="1">
        <v>1</v>
      </c>
      <c r="H170" s="1">
        <v>1</v>
      </c>
      <c r="I170">
        <v>34</v>
      </c>
      <c r="J170" s="1">
        <v>11</v>
      </c>
      <c r="K170" s="1">
        <v>2</v>
      </c>
      <c r="L170">
        <v>73182200</v>
      </c>
      <c r="M170">
        <f t="shared" ref="M170" si="194">IF(N170="ICMS 00 - Tributada Integralmente",1,IF(N170="ICMS 90 - Outras",11,IF(N170="ICMS 60 - Cobrado anteriormente por substituição tributária",9,IF(N170="ICMS 41 - Não tributada",6,IF(N170="ICMS 50 - Suspensão",7,)))))</f>
        <v>0</v>
      </c>
      <c r="N170" s="1" t="str">
        <f t="shared" si="150"/>
        <v>5.102</v>
      </c>
      <c r="O170" s="1" t="str">
        <f t="shared" si="139"/>
        <v>6.102</v>
      </c>
      <c r="P170">
        <f t="shared" si="151"/>
        <v>0</v>
      </c>
      <c r="Q170">
        <f t="shared" si="151"/>
        <v>0</v>
      </c>
      <c r="R170">
        <f t="shared" si="152"/>
        <v>1822</v>
      </c>
      <c r="U170">
        <f t="shared" si="153"/>
        <v>0</v>
      </c>
      <c r="V170">
        <v>250</v>
      </c>
      <c r="W170">
        <f t="shared" si="154"/>
        <v>0</v>
      </c>
      <c r="Y170">
        <f t="shared" si="155"/>
        <v>0</v>
      </c>
      <c r="Z170">
        <f t="shared" si="155"/>
        <v>0</v>
      </c>
    </row>
    <row r="171" spans="1:26" x14ac:dyDescent="0.25">
      <c r="A171" t="s">
        <v>196</v>
      </c>
      <c r="B171">
        <f t="shared" si="147"/>
        <v>0</v>
      </c>
      <c r="C171" t="s">
        <v>901</v>
      </c>
      <c r="D171" s="1" t="s">
        <v>6</v>
      </c>
      <c r="E171">
        <f t="shared" si="148"/>
        <v>0</v>
      </c>
      <c r="F171">
        <v>11</v>
      </c>
      <c r="G171" s="1">
        <v>1</v>
      </c>
      <c r="H171" s="1">
        <v>1</v>
      </c>
      <c r="I171">
        <v>34</v>
      </c>
      <c r="J171" s="1">
        <v>11</v>
      </c>
      <c r="K171" s="1">
        <v>2</v>
      </c>
      <c r="L171">
        <v>73181600</v>
      </c>
      <c r="M171">
        <f t="shared" ref="M171" si="195">IF(N171="ICMS 00 - Tributada Integralmente",1,IF(N171="ICMS 90 - Outras",11,IF(N171="ICMS 60 - Cobrado anteriormente por substituição tributária",9,IF(N171="ICMS 41 - Não tributada",6,IF(N171="ICMS 50 - Suspensão",7,)))))</f>
        <v>0</v>
      </c>
      <c r="N171" s="1" t="str">
        <f t="shared" si="150"/>
        <v>5.102</v>
      </c>
      <c r="O171" s="1" t="str">
        <f t="shared" si="139"/>
        <v>6.102</v>
      </c>
      <c r="P171">
        <f t="shared" si="151"/>
        <v>0</v>
      </c>
      <c r="Q171">
        <f t="shared" si="151"/>
        <v>0</v>
      </c>
      <c r="R171">
        <f t="shared" si="152"/>
        <v>1822</v>
      </c>
      <c r="U171">
        <f t="shared" si="153"/>
        <v>0</v>
      </c>
      <c r="V171">
        <v>251</v>
      </c>
      <c r="W171">
        <f t="shared" si="154"/>
        <v>0</v>
      </c>
      <c r="Y171">
        <f t="shared" si="155"/>
        <v>0</v>
      </c>
      <c r="Z171">
        <f t="shared" si="155"/>
        <v>0</v>
      </c>
    </row>
    <row r="172" spans="1:26" x14ac:dyDescent="0.25">
      <c r="A172" t="s">
        <v>197</v>
      </c>
      <c r="B172">
        <f t="shared" si="147"/>
        <v>0</v>
      </c>
      <c r="C172" t="s">
        <v>902</v>
      </c>
      <c r="D172" s="1" t="s">
        <v>6</v>
      </c>
      <c r="E172">
        <f t="shared" si="148"/>
        <v>0</v>
      </c>
      <c r="F172">
        <v>11</v>
      </c>
      <c r="G172" s="1">
        <v>1</v>
      </c>
      <c r="H172" s="1">
        <v>1</v>
      </c>
      <c r="I172">
        <v>34</v>
      </c>
      <c r="J172" s="1">
        <v>11</v>
      </c>
      <c r="K172" s="1">
        <v>2</v>
      </c>
      <c r="L172">
        <v>73182200</v>
      </c>
      <c r="M172">
        <f t="shared" ref="M172" si="196">IF(N172="ICMS 00 - Tributada Integralmente",1,IF(N172="ICMS 90 - Outras",11,IF(N172="ICMS 60 - Cobrado anteriormente por substituição tributária",9,IF(N172="ICMS 41 - Não tributada",6,IF(N172="ICMS 50 - Suspensão",7,)))))</f>
        <v>0</v>
      </c>
      <c r="N172" s="1" t="str">
        <f t="shared" si="150"/>
        <v>5.102</v>
      </c>
      <c r="O172" s="1" t="str">
        <f t="shared" si="139"/>
        <v>6.102</v>
      </c>
      <c r="P172">
        <f t="shared" si="151"/>
        <v>0</v>
      </c>
      <c r="Q172">
        <f t="shared" si="151"/>
        <v>0</v>
      </c>
      <c r="R172">
        <f t="shared" si="152"/>
        <v>1822</v>
      </c>
      <c r="U172">
        <f t="shared" si="153"/>
        <v>0</v>
      </c>
      <c r="V172">
        <v>252</v>
      </c>
      <c r="W172">
        <f t="shared" si="154"/>
        <v>0</v>
      </c>
      <c r="Y172">
        <f t="shared" si="155"/>
        <v>0</v>
      </c>
      <c r="Z172">
        <f t="shared" si="155"/>
        <v>0</v>
      </c>
    </row>
    <row r="173" spans="1:26" x14ac:dyDescent="0.25">
      <c r="A173" t="s">
        <v>198</v>
      </c>
      <c r="B173">
        <f t="shared" si="147"/>
        <v>0</v>
      </c>
      <c r="C173" t="s">
        <v>903</v>
      </c>
      <c r="D173" s="1" t="s">
        <v>6</v>
      </c>
      <c r="E173">
        <f t="shared" si="148"/>
        <v>0</v>
      </c>
      <c r="F173">
        <v>11</v>
      </c>
      <c r="G173" s="1">
        <v>1</v>
      </c>
      <c r="H173" s="1">
        <v>1</v>
      </c>
      <c r="I173">
        <v>34</v>
      </c>
      <c r="J173" s="1">
        <v>11</v>
      </c>
      <c r="K173" s="1">
        <v>2</v>
      </c>
      <c r="L173">
        <v>73181500</v>
      </c>
      <c r="M173">
        <f t="shared" ref="M173" si="197">IF(N173="ICMS 00 - Tributada Integralmente",1,IF(N173="ICMS 90 - Outras",11,IF(N173="ICMS 60 - Cobrado anteriormente por substituição tributária",9,IF(N173="ICMS 41 - Não tributada",6,IF(N173="ICMS 50 - Suspensão",7,)))))</f>
        <v>0</v>
      </c>
      <c r="N173" s="1" t="str">
        <f t="shared" si="150"/>
        <v>5.102</v>
      </c>
      <c r="O173" s="1" t="str">
        <f t="shared" si="139"/>
        <v>6.102</v>
      </c>
      <c r="P173">
        <f t="shared" si="151"/>
        <v>0</v>
      </c>
      <c r="Q173">
        <f t="shared" si="151"/>
        <v>0</v>
      </c>
      <c r="R173">
        <f t="shared" si="152"/>
        <v>1822</v>
      </c>
      <c r="U173">
        <f t="shared" si="153"/>
        <v>0</v>
      </c>
      <c r="V173">
        <v>253</v>
      </c>
      <c r="W173">
        <f t="shared" si="154"/>
        <v>0</v>
      </c>
      <c r="Y173">
        <f t="shared" si="155"/>
        <v>0</v>
      </c>
      <c r="Z173">
        <f t="shared" si="155"/>
        <v>0</v>
      </c>
    </row>
    <row r="174" spans="1:26" x14ac:dyDescent="0.25">
      <c r="A174" t="s">
        <v>199</v>
      </c>
      <c r="B174">
        <f t="shared" si="147"/>
        <v>0</v>
      </c>
      <c r="C174" t="s">
        <v>904</v>
      </c>
      <c r="D174" s="1" t="s">
        <v>6</v>
      </c>
      <c r="E174">
        <f t="shared" si="148"/>
        <v>0</v>
      </c>
      <c r="F174">
        <v>11</v>
      </c>
      <c r="G174" s="1">
        <v>1</v>
      </c>
      <c r="H174" s="1">
        <v>1</v>
      </c>
      <c r="I174">
        <v>34</v>
      </c>
      <c r="J174" s="1">
        <v>11</v>
      </c>
      <c r="K174" s="1">
        <v>2</v>
      </c>
      <c r="L174">
        <v>73182200</v>
      </c>
      <c r="M174">
        <f t="shared" ref="M174" si="198">IF(N174="ICMS 00 - Tributada Integralmente",1,IF(N174="ICMS 90 - Outras",11,IF(N174="ICMS 60 - Cobrado anteriormente por substituição tributária",9,IF(N174="ICMS 41 - Não tributada",6,IF(N174="ICMS 50 - Suspensão",7,)))))</f>
        <v>0</v>
      </c>
      <c r="N174" s="1" t="str">
        <f t="shared" si="150"/>
        <v>5.102</v>
      </c>
      <c r="O174" s="1" t="str">
        <f t="shared" si="139"/>
        <v>6.102</v>
      </c>
      <c r="P174">
        <f t="shared" si="151"/>
        <v>0</v>
      </c>
      <c r="Q174">
        <f t="shared" si="151"/>
        <v>0</v>
      </c>
      <c r="R174">
        <f t="shared" si="152"/>
        <v>1822</v>
      </c>
      <c r="U174">
        <f t="shared" si="153"/>
        <v>0</v>
      </c>
      <c r="V174">
        <v>254</v>
      </c>
      <c r="W174">
        <f t="shared" si="154"/>
        <v>0</v>
      </c>
      <c r="Y174">
        <f t="shared" si="155"/>
        <v>0</v>
      </c>
      <c r="Z174">
        <f t="shared" si="155"/>
        <v>0</v>
      </c>
    </row>
    <row r="175" spans="1:26" x14ac:dyDescent="0.25">
      <c r="A175" t="s">
        <v>200</v>
      </c>
      <c r="B175">
        <f t="shared" si="147"/>
        <v>0</v>
      </c>
      <c r="C175" t="s">
        <v>905</v>
      </c>
      <c r="D175" s="1" t="s">
        <v>6</v>
      </c>
      <c r="E175">
        <f t="shared" si="148"/>
        <v>0</v>
      </c>
      <c r="F175">
        <v>1</v>
      </c>
      <c r="G175" s="1">
        <v>1</v>
      </c>
      <c r="H175" s="1">
        <v>1</v>
      </c>
      <c r="I175">
        <v>34</v>
      </c>
      <c r="J175" s="1">
        <v>11</v>
      </c>
      <c r="K175" s="1">
        <v>2</v>
      </c>
      <c r="L175">
        <v>73121090</v>
      </c>
      <c r="M175">
        <f t="shared" ref="M175" si="199">IF(N175="ICMS 00 - Tributada Integralmente",1,IF(N175="ICMS 90 - Outras",11,IF(N175="ICMS 60 - Cobrado anteriormente por substituição tributária",9,IF(N175="ICMS 41 - Não tributada",6,IF(N175="ICMS 50 - Suspensão",7,)))))</f>
        <v>0</v>
      </c>
      <c r="N175" s="1" t="str">
        <f t="shared" si="150"/>
        <v>5.102</v>
      </c>
      <c r="O175" s="1" t="str">
        <f t="shared" si="139"/>
        <v>6.102</v>
      </c>
      <c r="P175">
        <f t="shared" si="151"/>
        <v>0</v>
      </c>
      <c r="Q175">
        <f t="shared" si="151"/>
        <v>0</v>
      </c>
      <c r="R175">
        <f t="shared" si="152"/>
        <v>1822</v>
      </c>
      <c r="U175">
        <f t="shared" si="153"/>
        <v>0</v>
      </c>
      <c r="V175">
        <v>255</v>
      </c>
      <c r="W175">
        <f t="shared" si="154"/>
        <v>0</v>
      </c>
      <c r="Y175">
        <f t="shared" si="155"/>
        <v>0</v>
      </c>
      <c r="Z175">
        <f t="shared" si="155"/>
        <v>0</v>
      </c>
    </row>
    <row r="176" spans="1:26" x14ac:dyDescent="0.25">
      <c r="A176" t="s">
        <v>201</v>
      </c>
      <c r="B176">
        <f t="shared" si="147"/>
        <v>0</v>
      </c>
      <c r="C176" t="s">
        <v>906</v>
      </c>
      <c r="D176" s="1" t="s">
        <v>6</v>
      </c>
      <c r="E176">
        <f t="shared" si="148"/>
        <v>0</v>
      </c>
      <c r="F176">
        <v>1</v>
      </c>
      <c r="G176" s="1">
        <v>1</v>
      </c>
      <c r="H176" s="1">
        <v>1</v>
      </c>
      <c r="I176">
        <v>34</v>
      </c>
      <c r="J176" s="1">
        <v>11</v>
      </c>
      <c r="K176" s="1">
        <v>2</v>
      </c>
      <c r="L176">
        <v>63079090</v>
      </c>
      <c r="M176">
        <f t="shared" ref="M176" si="200">IF(N176="ICMS 00 - Tributada Integralmente",1,IF(N176="ICMS 90 - Outras",11,IF(N176="ICMS 60 - Cobrado anteriormente por substituição tributária",9,IF(N176="ICMS 41 - Não tributada",6,IF(N176="ICMS 50 - Suspensão",7,)))))</f>
        <v>0</v>
      </c>
      <c r="N176" s="1" t="str">
        <f t="shared" si="150"/>
        <v>5.102</v>
      </c>
      <c r="O176" s="1" t="str">
        <f t="shared" si="139"/>
        <v>6.102</v>
      </c>
      <c r="P176">
        <f t="shared" si="151"/>
        <v>0</v>
      </c>
      <c r="Q176">
        <f t="shared" si="151"/>
        <v>0</v>
      </c>
      <c r="R176">
        <f t="shared" si="152"/>
        <v>1822</v>
      </c>
      <c r="U176">
        <f t="shared" si="153"/>
        <v>0</v>
      </c>
      <c r="V176">
        <v>256</v>
      </c>
      <c r="W176">
        <f t="shared" si="154"/>
        <v>0</v>
      </c>
      <c r="Y176">
        <f t="shared" si="155"/>
        <v>0</v>
      </c>
      <c r="Z176">
        <f t="shared" si="155"/>
        <v>0</v>
      </c>
    </row>
    <row r="177" spans="1:26" x14ac:dyDescent="0.25">
      <c r="A177" t="s">
        <v>202</v>
      </c>
      <c r="B177">
        <f t="shared" si="147"/>
        <v>0</v>
      </c>
      <c r="C177" t="s">
        <v>907</v>
      </c>
      <c r="D177" s="1" t="s">
        <v>6</v>
      </c>
      <c r="E177">
        <f t="shared" si="148"/>
        <v>0</v>
      </c>
      <c r="F177">
        <v>1</v>
      </c>
      <c r="G177" s="1">
        <v>1</v>
      </c>
      <c r="H177" s="1">
        <v>10</v>
      </c>
      <c r="I177">
        <v>43</v>
      </c>
      <c r="J177" s="1">
        <v>11</v>
      </c>
      <c r="K177" s="1">
        <v>2</v>
      </c>
      <c r="L177">
        <v>73182200</v>
      </c>
      <c r="M177">
        <f t="shared" ref="M177" si="201">IF(N177="ICMS 00 - Tributada Integralmente",1,IF(N177="ICMS 90 - Outras",11,IF(N177="ICMS 60 - Cobrado anteriormente por substituição tributária",9,IF(N177="ICMS 41 - Não tributada",6,IF(N177="ICMS 50 - Suspensão",7,)))))</f>
        <v>0</v>
      </c>
      <c r="N177" s="1" t="str">
        <f t="shared" si="150"/>
        <v>5.102</v>
      </c>
      <c r="O177" s="1" t="str">
        <f t="shared" si="139"/>
        <v>6.102</v>
      </c>
      <c r="P177">
        <f t="shared" si="151"/>
        <v>0</v>
      </c>
      <c r="Q177">
        <f t="shared" si="151"/>
        <v>0</v>
      </c>
      <c r="R177">
        <f t="shared" si="152"/>
        <v>1822</v>
      </c>
      <c r="U177">
        <f t="shared" si="153"/>
        <v>0</v>
      </c>
      <c r="V177">
        <v>257</v>
      </c>
      <c r="W177">
        <f t="shared" si="154"/>
        <v>0</v>
      </c>
      <c r="Y177">
        <f t="shared" si="155"/>
        <v>0</v>
      </c>
      <c r="Z177">
        <f t="shared" si="155"/>
        <v>0</v>
      </c>
    </row>
    <row r="178" spans="1:26" x14ac:dyDescent="0.25">
      <c r="A178" t="s">
        <v>203</v>
      </c>
      <c r="B178">
        <f t="shared" si="147"/>
        <v>0</v>
      </c>
      <c r="C178" t="s">
        <v>908</v>
      </c>
      <c r="D178" s="1" t="s">
        <v>6</v>
      </c>
      <c r="E178">
        <f t="shared" si="148"/>
        <v>0</v>
      </c>
      <c r="F178">
        <v>1</v>
      </c>
      <c r="G178" s="1">
        <v>1</v>
      </c>
      <c r="H178" s="1">
        <v>10</v>
      </c>
      <c r="I178">
        <v>43</v>
      </c>
      <c r="J178" s="1">
        <v>11</v>
      </c>
      <c r="K178" s="1">
        <v>2</v>
      </c>
      <c r="L178">
        <v>73182200</v>
      </c>
      <c r="M178">
        <f t="shared" ref="M178" si="202">IF(N178="ICMS 00 - Tributada Integralmente",1,IF(N178="ICMS 90 - Outras",11,IF(N178="ICMS 60 - Cobrado anteriormente por substituição tributária",9,IF(N178="ICMS 41 - Não tributada",6,IF(N178="ICMS 50 - Suspensão",7,)))))</f>
        <v>0</v>
      </c>
      <c r="N178" s="1" t="str">
        <f t="shared" si="150"/>
        <v>5.102</v>
      </c>
      <c r="O178" s="1" t="str">
        <f t="shared" si="139"/>
        <v>6.102</v>
      </c>
      <c r="P178">
        <f t="shared" si="151"/>
        <v>0</v>
      </c>
      <c r="Q178">
        <f t="shared" si="151"/>
        <v>0</v>
      </c>
      <c r="R178">
        <f t="shared" si="152"/>
        <v>1822</v>
      </c>
      <c r="U178">
        <f t="shared" si="153"/>
        <v>0</v>
      </c>
      <c r="V178">
        <v>258</v>
      </c>
      <c r="W178">
        <f t="shared" si="154"/>
        <v>0</v>
      </c>
      <c r="Y178">
        <f t="shared" si="155"/>
        <v>0</v>
      </c>
      <c r="Z178">
        <f t="shared" si="155"/>
        <v>0</v>
      </c>
    </row>
    <row r="179" spans="1:26" x14ac:dyDescent="0.25">
      <c r="A179" t="s">
        <v>204</v>
      </c>
      <c r="B179">
        <f t="shared" si="147"/>
        <v>0</v>
      </c>
      <c r="C179" t="s">
        <v>909</v>
      </c>
      <c r="D179" s="1" t="s">
        <v>6</v>
      </c>
      <c r="E179">
        <f t="shared" si="148"/>
        <v>0</v>
      </c>
      <c r="F179">
        <v>1</v>
      </c>
      <c r="G179" s="1">
        <v>1</v>
      </c>
      <c r="H179" s="1">
        <v>10</v>
      </c>
      <c r="I179">
        <v>43</v>
      </c>
      <c r="J179" s="1">
        <v>11</v>
      </c>
      <c r="K179" s="1">
        <v>2</v>
      </c>
      <c r="L179">
        <v>73182200</v>
      </c>
      <c r="M179">
        <f t="shared" ref="M179" si="203">IF(N179="ICMS 00 - Tributada Integralmente",1,IF(N179="ICMS 90 - Outras",11,IF(N179="ICMS 60 - Cobrado anteriormente por substituição tributária",9,IF(N179="ICMS 41 - Não tributada",6,IF(N179="ICMS 50 - Suspensão",7,)))))</f>
        <v>0</v>
      </c>
      <c r="N179" s="1" t="str">
        <f t="shared" si="150"/>
        <v>5.102</v>
      </c>
      <c r="O179" s="1" t="str">
        <f t="shared" si="139"/>
        <v>6.102</v>
      </c>
      <c r="P179">
        <f t="shared" si="151"/>
        <v>0</v>
      </c>
      <c r="Q179">
        <f t="shared" si="151"/>
        <v>0</v>
      </c>
      <c r="R179">
        <f t="shared" si="152"/>
        <v>1822</v>
      </c>
      <c r="U179">
        <f t="shared" si="153"/>
        <v>0</v>
      </c>
      <c r="V179">
        <v>259</v>
      </c>
      <c r="W179">
        <f t="shared" si="154"/>
        <v>0</v>
      </c>
      <c r="Y179">
        <f t="shared" si="155"/>
        <v>0</v>
      </c>
      <c r="Z179">
        <f t="shared" si="155"/>
        <v>0</v>
      </c>
    </row>
    <row r="180" spans="1:26" x14ac:dyDescent="0.25">
      <c r="A180" t="s">
        <v>205</v>
      </c>
      <c r="B180">
        <f t="shared" si="147"/>
        <v>0</v>
      </c>
      <c r="C180" t="s">
        <v>910</v>
      </c>
      <c r="D180" s="1" t="s">
        <v>6</v>
      </c>
      <c r="E180">
        <f t="shared" si="148"/>
        <v>0</v>
      </c>
      <c r="F180">
        <v>11</v>
      </c>
      <c r="G180" s="1">
        <v>1</v>
      </c>
      <c r="H180" s="1">
        <v>1</v>
      </c>
      <c r="I180">
        <v>34</v>
      </c>
      <c r="J180" s="1">
        <v>11</v>
      </c>
      <c r="K180" s="1">
        <v>2</v>
      </c>
      <c r="L180">
        <v>73121090</v>
      </c>
      <c r="M180">
        <f t="shared" ref="M180" si="204">IF(N180="ICMS 00 - Tributada Integralmente",1,IF(N180="ICMS 90 - Outras",11,IF(N180="ICMS 60 - Cobrado anteriormente por substituição tributária",9,IF(N180="ICMS 41 - Não tributada",6,IF(N180="ICMS 50 - Suspensão",7,)))))</f>
        <v>0</v>
      </c>
      <c r="N180" s="1" t="str">
        <f t="shared" si="150"/>
        <v>5.102</v>
      </c>
      <c r="O180" s="1" t="str">
        <f t="shared" si="139"/>
        <v>6.102</v>
      </c>
      <c r="P180">
        <f t="shared" si="151"/>
        <v>0</v>
      </c>
      <c r="Q180">
        <f t="shared" si="151"/>
        <v>0</v>
      </c>
      <c r="R180">
        <f t="shared" si="152"/>
        <v>1822</v>
      </c>
      <c r="U180">
        <f t="shared" si="153"/>
        <v>0</v>
      </c>
      <c r="V180">
        <v>26</v>
      </c>
      <c r="W180">
        <f t="shared" si="154"/>
        <v>0</v>
      </c>
      <c r="Y180">
        <f t="shared" si="155"/>
        <v>0</v>
      </c>
      <c r="Z180">
        <f t="shared" si="155"/>
        <v>0</v>
      </c>
    </row>
    <row r="181" spans="1:26" x14ac:dyDescent="0.25">
      <c r="A181" t="s">
        <v>206</v>
      </c>
      <c r="B181">
        <f t="shared" si="147"/>
        <v>0</v>
      </c>
      <c r="C181" t="s">
        <v>911</v>
      </c>
      <c r="D181" s="1" t="s">
        <v>6</v>
      </c>
      <c r="E181">
        <f t="shared" si="148"/>
        <v>0</v>
      </c>
      <c r="F181">
        <v>1</v>
      </c>
      <c r="G181" s="1">
        <v>1</v>
      </c>
      <c r="H181" s="1">
        <v>10</v>
      </c>
      <c r="I181">
        <v>43</v>
      </c>
      <c r="J181" s="1">
        <v>11</v>
      </c>
      <c r="K181" s="1">
        <v>2</v>
      </c>
      <c r="L181">
        <v>73181500</v>
      </c>
      <c r="M181">
        <f t="shared" ref="M181" si="205">IF(N181="ICMS 00 - Tributada Integralmente",1,IF(N181="ICMS 90 - Outras",11,IF(N181="ICMS 60 - Cobrado anteriormente por substituição tributária",9,IF(N181="ICMS 41 - Não tributada",6,IF(N181="ICMS 50 - Suspensão",7,)))))</f>
        <v>0</v>
      </c>
      <c r="N181" s="1" t="str">
        <f t="shared" si="150"/>
        <v>5.102</v>
      </c>
      <c r="O181" s="1" t="str">
        <f t="shared" si="139"/>
        <v>6.102</v>
      </c>
      <c r="P181">
        <f t="shared" si="151"/>
        <v>0</v>
      </c>
      <c r="Q181">
        <f t="shared" si="151"/>
        <v>0</v>
      </c>
      <c r="R181">
        <f t="shared" si="152"/>
        <v>1822</v>
      </c>
      <c r="U181">
        <f t="shared" si="153"/>
        <v>0</v>
      </c>
      <c r="V181">
        <v>260</v>
      </c>
      <c r="W181">
        <f t="shared" si="154"/>
        <v>0</v>
      </c>
      <c r="Y181">
        <f t="shared" si="155"/>
        <v>0</v>
      </c>
      <c r="Z181">
        <f t="shared" si="155"/>
        <v>0</v>
      </c>
    </row>
    <row r="182" spans="1:26" x14ac:dyDescent="0.25">
      <c r="A182" t="s">
        <v>207</v>
      </c>
      <c r="B182">
        <f t="shared" si="147"/>
        <v>0</v>
      </c>
      <c r="C182" t="s">
        <v>912</v>
      </c>
      <c r="D182" s="1" t="s">
        <v>6</v>
      </c>
      <c r="E182">
        <f t="shared" si="148"/>
        <v>0</v>
      </c>
      <c r="F182">
        <v>1</v>
      </c>
      <c r="G182" s="1">
        <v>1</v>
      </c>
      <c r="H182" s="1">
        <v>10</v>
      </c>
      <c r="I182">
        <v>43</v>
      </c>
      <c r="J182" s="1">
        <v>11</v>
      </c>
      <c r="K182" s="1">
        <v>2</v>
      </c>
      <c r="L182">
        <v>73181600</v>
      </c>
      <c r="M182">
        <f t="shared" ref="M182" si="206">IF(N182="ICMS 00 - Tributada Integralmente",1,IF(N182="ICMS 90 - Outras",11,IF(N182="ICMS 60 - Cobrado anteriormente por substituição tributária",9,IF(N182="ICMS 41 - Não tributada",6,IF(N182="ICMS 50 - Suspensão",7,)))))</f>
        <v>0</v>
      </c>
      <c r="N182" s="1" t="str">
        <f t="shared" si="150"/>
        <v>5.102</v>
      </c>
      <c r="O182" s="1" t="str">
        <f t="shared" si="139"/>
        <v>6.102</v>
      </c>
      <c r="P182">
        <f t="shared" si="151"/>
        <v>0</v>
      </c>
      <c r="Q182">
        <f t="shared" si="151"/>
        <v>0</v>
      </c>
      <c r="R182">
        <f t="shared" si="152"/>
        <v>1822</v>
      </c>
      <c r="U182">
        <f t="shared" si="153"/>
        <v>0</v>
      </c>
      <c r="V182">
        <v>261</v>
      </c>
      <c r="W182">
        <f t="shared" si="154"/>
        <v>0</v>
      </c>
      <c r="Y182">
        <f t="shared" si="155"/>
        <v>0</v>
      </c>
      <c r="Z182">
        <f t="shared" si="155"/>
        <v>0</v>
      </c>
    </row>
    <row r="183" spans="1:26" x14ac:dyDescent="0.25">
      <c r="A183" t="s">
        <v>208</v>
      </c>
      <c r="B183">
        <f t="shared" si="147"/>
        <v>0</v>
      </c>
      <c r="C183">
        <v>1</v>
      </c>
      <c r="D183" s="1" t="s">
        <v>6</v>
      </c>
      <c r="E183">
        <f t="shared" si="148"/>
        <v>0</v>
      </c>
      <c r="F183">
        <v>1</v>
      </c>
      <c r="G183" s="1">
        <v>1</v>
      </c>
      <c r="H183" s="1">
        <v>10</v>
      </c>
      <c r="I183">
        <v>43</v>
      </c>
      <c r="J183" s="1">
        <v>11</v>
      </c>
      <c r="K183" s="1">
        <v>2</v>
      </c>
      <c r="L183">
        <v>73181500</v>
      </c>
      <c r="M183">
        <f t="shared" ref="M183" si="207">IF(N183="ICMS 00 - Tributada Integralmente",1,IF(N183="ICMS 90 - Outras",11,IF(N183="ICMS 60 - Cobrado anteriormente por substituição tributária",9,IF(N183="ICMS 41 - Não tributada",6,IF(N183="ICMS 50 - Suspensão",7,)))))</f>
        <v>0</v>
      </c>
      <c r="N183" s="1" t="str">
        <f t="shared" si="150"/>
        <v>5.102</v>
      </c>
      <c r="O183" s="1" t="str">
        <f t="shared" si="139"/>
        <v>6.102</v>
      </c>
      <c r="P183">
        <f t="shared" si="151"/>
        <v>0</v>
      </c>
      <c r="Q183">
        <f t="shared" si="151"/>
        <v>0</v>
      </c>
      <c r="R183">
        <f t="shared" si="152"/>
        <v>1822</v>
      </c>
      <c r="U183">
        <f t="shared" si="153"/>
        <v>0</v>
      </c>
      <c r="V183">
        <v>262</v>
      </c>
      <c r="W183">
        <f t="shared" si="154"/>
        <v>0</v>
      </c>
      <c r="Y183">
        <f t="shared" si="155"/>
        <v>0</v>
      </c>
      <c r="Z183">
        <f t="shared" si="155"/>
        <v>0</v>
      </c>
    </row>
    <row r="184" spans="1:26" x14ac:dyDescent="0.25">
      <c r="A184" t="s">
        <v>209</v>
      </c>
      <c r="B184">
        <f t="shared" si="147"/>
        <v>0</v>
      </c>
      <c r="C184" t="s">
        <v>864</v>
      </c>
      <c r="D184" s="1" t="s">
        <v>6</v>
      </c>
      <c r="E184">
        <f t="shared" si="148"/>
        <v>0</v>
      </c>
      <c r="F184">
        <v>1</v>
      </c>
      <c r="G184" s="1">
        <v>1</v>
      </c>
      <c r="H184" s="1">
        <v>10</v>
      </c>
      <c r="I184">
        <v>43</v>
      </c>
      <c r="J184" s="1">
        <v>11</v>
      </c>
      <c r="K184" s="1">
        <v>2</v>
      </c>
      <c r="L184">
        <v>73181600</v>
      </c>
      <c r="M184">
        <f t="shared" ref="M184" si="208">IF(N184="ICMS 00 - Tributada Integralmente",1,IF(N184="ICMS 90 - Outras",11,IF(N184="ICMS 60 - Cobrado anteriormente por substituição tributária",9,IF(N184="ICMS 41 - Não tributada",6,IF(N184="ICMS 50 - Suspensão",7,)))))</f>
        <v>0</v>
      </c>
      <c r="N184" s="1" t="str">
        <f t="shared" si="150"/>
        <v>5.102</v>
      </c>
      <c r="O184" s="1" t="str">
        <f t="shared" si="139"/>
        <v>6.102</v>
      </c>
      <c r="P184">
        <f t="shared" si="151"/>
        <v>0</v>
      </c>
      <c r="Q184">
        <f t="shared" si="151"/>
        <v>0</v>
      </c>
      <c r="R184">
        <f t="shared" si="152"/>
        <v>1822</v>
      </c>
      <c r="U184">
        <f t="shared" si="153"/>
        <v>0</v>
      </c>
      <c r="V184">
        <v>263</v>
      </c>
      <c r="W184">
        <f t="shared" si="154"/>
        <v>0</v>
      </c>
      <c r="Y184">
        <f t="shared" si="155"/>
        <v>0</v>
      </c>
      <c r="Z184">
        <f t="shared" si="155"/>
        <v>0</v>
      </c>
    </row>
    <row r="185" spans="1:26" x14ac:dyDescent="0.25">
      <c r="A185" t="s">
        <v>210</v>
      </c>
      <c r="B185">
        <f t="shared" si="147"/>
        <v>0</v>
      </c>
      <c r="C185" t="s">
        <v>913</v>
      </c>
      <c r="D185" s="1" t="s">
        <v>6</v>
      </c>
      <c r="E185">
        <f t="shared" si="148"/>
        <v>0</v>
      </c>
      <c r="F185">
        <v>1</v>
      </c>
      <c r="G185" s="1">
        <v>1</v>
      </c>
      <c r="H185" s="1">
        <v>10</v>
      </c>
      <c r="I185">
        <v>43</v>
      </c>
      <c r="J185" s="1">
        <v>11</v>
      </c>
      <c r="K185" s="1">
        <v>2</v>
      </c>
      <c r="L185">
        <v>73181600</v>
      </c>
      <c r="M185">
        <f t="shared" ref="M185" si="209">IF(N185="ICMS 00 - Tributada Integralmente",1,IF(N185="ICMS 90 - Outras",11,IF(N185="ICMS 60 - Cobrado anteriormente por substituição tributária",9,IF(N185="ICMS 41 - Não tributada",6,IF(N185="ICMS 50 - Suspensão",7,)))))</f>
        <v>0</v>
      </c>
      <c r="N185" s="1" t="str">
        <f t="shared" si="150"/>
        <v>5.102</v>
      </c>
      <c r="O185" s="1" t="str">
        <f t="shared" si="139"/>
        <v>6.102</v>
      </c>
      <c r="P185">
        <f t="shared" si="151"/>
        <v>0</v>
      </c>
      <c r="Q185">
        <f t="shared" si="151"/>
        <v>0</v>
      </c>
      <c r="R185">
        <f t="shared" si="152"/>
        <v>1822</v>
      </c>
      <c r="U185">
        <f t="shared" si="153"/>
        <v>0</v>
      </c>
      <c r="V185">
        <v>264</v>
      </c>
      <c r="W185">
        <f t="shared" si="154"/>
        <v>0</v>
      </c>
      <c r="Y185">
        <f t="shared" si="155"/>
        <v>0</v>
      </c>
      <c r="Z185">
        <f t="shared" si="155"/>
        <v>0</v>
      </c>
    </row>
    <row r="186" spans="1:26" x14ac:dyDescent="0.25">
      <c r="A186" t="s">
        <v>211</v>
      </c>
      <c r="B186">
        <f t="shared" si="147"/>
        <v>0</v>
      </c>
      <c r="C186" t="s">
        <v>914</v>
      </c>
      <c r="D186" s="1" t="s">
        <v>6</v>
      </c>
      <c r="E186">
        <f t="shared" si="148"/>
        <v>0</v>
      </c>
      <c r="F186">
        <v>1</v>
      </c>
      <c r="G186" s="1">
        <v>1</v>
      </c>
      <c r="H186" s="1">
        <v>10</v>
      </c>
      <c r="I186">
        <v>43</v>
      </c>
      <c r="J186" s="1">
        <v>11</v>
      </c>
      <c r="K186" s="1">
        <v>2</v>
      </c>
      <c r="L186">
        <v>73181600</v>
      </c>
      <c r="M186">
        <f t="shared" ref="M186" si="210">IF(N186="ICMS 00 - Tributada Integralmente",1,IF(N186="ICMS 90 - Outras",11,IF(N186="ICMS 60 - Cobrado anteriormente por substituição tributária",9,IF(N186="ICMS 41 - Não tributada",6,IF(N186="ICMS 50 - Suspensão",7,)))))</f>
        <v>0</v>
      </c>
      <c r="N186" s="1" t="str">
        <f t="shared" si="150"/>
        <v>5.102</v>
      </c>
      <c r="O186" s="1" t="str">
        <f t="shared" si="139"/>
        <v>6.102</v>
      </c>
      <c r="P186">
        <f t="shared" si="151"/>
        <v>0</v>
      </c>
      <c r="Q186">
        <f t="shared" si="151"/>
        <v>0</v>
      </c>
      <c r="R186">
        <f t="shared" si="152"/>
        <v>1822</v>
      </c>
      <c r="U186">
        <f t="shared" si="153"/>
        <v>0</v>
      </c>
      <c r="V186">
        <v>265</v>
      </c>
      <c r="W186">
        <f t="shared" si="154"/>
        <v>0</v>
      </c>
      <c r="Y186">
        <f t="shared" si="155"/>
        <v>0</v>
      </c>
      <c r="Z186">
        <f t="shared" si="155"/>
        <v>0</v>
      </c>
    </row>
    <row r="187" spans="1:26" x14ac:dyDescent="0.25">
      <c r="A187" t="s">
        <v>212</v>
      </c>
      <c r="B187">
        <f t="shared" si="147"/>
        <v>0</v>
      </c>
      <c r="C187" t="s">
        <v>898</v>
      </c>
      <c r="D187" s="1" t="s">
        <v>6</v>
      </c>
      <c r="E187">
        <f t="shared" si="148"/>
        <v>0</v>
      </c>
      <c r="F187">
        <v>1</v>
      </c>
      <c r="G187" s="1">
        <v>1</v>
      </c>
      <c r="H187" s="1">
        <v>10</v>
      </c>
      <c r="I187">
        <v>43</v>
      </c>
      <c r="J187" s="1">
        <v>11</v>
      </c>
      <c r="K187" s="1">
        <v>2</v>
      </c>
      <c r="L187">
        <v>73181600</v>
      </c>
      <c r="M187">
        <f t="shared" ref="M187" si="211">IF(N187="ICMS 00 - Tributada Integralmente",1,IF(N187="ICMS 90 - Outras",11,IF(N187="ICMS 60 - Cobrado anteriormente por substituição tributária",9,IF(N187="ICMS 41 - Não tributada",6,IF(N187="ICMS 50 - Suspensão",7,)))))</f>
        <v>0</v>
      </c>
      <c r="N187" s="1" t="str">
        <f t="shared" si="150"/>
        <v>5.102</v>
      </c>
      <c r="O187" s="1" t="str">
        <f t="shared" ref="O187:O250" si="212">IF(K187=9,"6.401","6.102")</f>
        <v>6.102</v>
      </c>
      <c r="P187">
        <f t="shared" si="151"/>
        <v>0</v>
      </c>
      <c r="Q187">
        <f t="shared" si="151"/>
        <v>0</v>
      </c>
      <c r="R187">
        <f t="shared" si="152"/>
        <v>1822</v>
      </c>
      <c r="U187">
        <f t="shared" si="153"/>
        <v>0</v>
      </c>
      <c r="V187">
        <v>266</v>
      </c>
      <c r="W187">
        <f t="shared" si="154"/>
        <v>0</v>
      </c>
      <c r="Y187">
        <f t="shared" si="155"/>
        <v>0</v>
      </c>
      <c r="Z187">
        <f t="shared" si="155"/>
        <v>0</v>
      </c>
    </row>
    <row r="188" spans="1:26" x14ac:dyDescent="0.25">
      <c r="A188" t="s">
        <v>213</v>
      </c>
      <c r="B188">
        <f t="shared" si="147"/>
        <v>0</v>
      </c>
      <c r="C188" t="s">
        <v>915</v>
      </c>
      <c r="D188" s="1" t="s">
        <v>6</v>
      </c>
      <c r="E188">
        <f t="shared" si="148"/>
        <v>0</v>
      </c>
      <c r="F188">
        <v>1</v>
      </c>
      <c r="G188" s="1">
        <v>1</v>
      </c>
      <c r="H188" s="1">
        <v>10</v>
      </c>
      <c r="I188">
        <v>43</v>
      </c>
      <c r="J188" s="1">
        <v>11</v>
      </c>
      <c r="K188" s="1">
        <v>2</v>
      </c>
      <c r="L188">
        <v>73181600</v>
      </c>
      <c r="M188">
        <f t="shared" ref="M188" si="213">IF(N188="ICMS 00 - Tributada Integralmente",1,IF(N188="ICMS 90 - Outras",11,IF(N188="ICMS 60 - Cobrado anteriormente por substituição tributária",9,IF(N188="ICMS 41 - Não tributada",6,IF(N188="ICMS 50 - Suspensão",7,)))))</f>
        <v>0</v>
      </c>
      <c r="N188" s="1" t="str">
        <f t="shared" si="150"/>
        <v>5.102</v>
      </c>
      <c r="O188" s="1" t="str">
        <f t="shared" si="212"/>
        <v>6.102</v>
      </c>
      <c r="P188">
        <f t="shared" si="151"/>
        <v>0</v>
      </c>
      <c r="Q188">
        <f t="shared" si="151"/>
        <v>0</v>
      </c>
      <c r="R188">
        <f t="shared" si="152"/>
        <v>1822</v>
      </c>
      <c r="U188">
        <f t="shared" si="153"/>
        <v>0</v>
      </c>
      <c r="V188">
        <v>267</v>
      </c>
      <c r="W188">
        <f t="shared" si="154"/>
        <v>0</v>
      </c>
      <c r="Y188">
        <f t="shared" si="155"/>
        <v>0</v>
      </c>
      <c r="Z188">
        <f t="shared" si="155"/>
        <v>0</v>
      </c>
    </row>
    <row r="189" spans="1:26" x14ac:dyDescent="0.25">
      <c r="A189" t="s">
        <v>214</v>
      </c>
      <c r="B189">
        <f t="shared" si="147"/>
        <v>0</v>
      </c>
      <c r="C189" t="s">
        <v>916</v>
      </c>
      <c r="D189" s="1" t="s">
        <v>6</v>
      </c>
      <c r="E189">
        <f t="shared" si="148"/>
        <v>0</v>
      </c>
      <c r="F189">
        <v>1</v>
      </c>
      <c r="G189" s="1">
        <v>1</v>
      </c>
      <c r="H189" s="1">
        <v>10</v>
      </c>
      <c r="I189">
        <v>43</v>
      </c>
      <c r="J189" s="1">
        <v>11</v>
      </c>
      <c r="K189" s="1">
        <v>2</v>
      </c>
      <c r="L189">
        <v>73181600</v>
      </c>
      <c r="M189">
        <f t="shared" ref="M189" si="214">IF(N189="ICMS 00 - Tributada Integralmente",1,IF(N189="ICMS 90 - Outras",11,IF(N189="ICMS 60 - Cobrado anteriormente por substituição tributária",9,IF(N189="ICMS 41 - Não tributada",6,IF(N189="ICMS 50 - Suspensão",7,)))))</f>
        <v>0</v>
      </c>
      <c r="N189" s="1" t="str">
        <f t="shared" si="150"/>
        <v>5.102</v>
      </c>
      <c r="O189" s="1" t="str">
        <f t="shared" si="212"/>
        <v>6.102</v>
      </c>
      <c r="P189">
        <f t="shared" si="151"/>
        <v>0</v>
      </c>
      <c r="Q189">
        <f t="shared" si="151"/>
        <v>0</v>
      </c>
      <c r="R189">
        <f t="shared" si="152"/>
        <v>1822</v>
      </c>
      <c r="U189">
        <f t="shared" si="153"/>
        <v>0</v>
      </c>
      <c r="V189">
        <v>268</v>
      </c>
      <c r="W189">
        <f t="shared" si="154"/>
        <v>0</v>
      </c>
      <c r="Y189">
        <f t="shared" si="155"/>
        <v>0</v>
      </c>
      <c r="Z189">
        <f t="shared" si="155"/>
        <v>0</v>
      </c>
    </row>
    <row r="190" spans="1:26" x14ac:dyDescent="0.25">
      <c r="A190" t="s">
        <v>215</v>
      </c>
      <c r="B190">
        <f t="shared" si="147"/>
        <v>0</v>
      </c>
      <c r="C190" t="s">
        <v>917</v>
      </c>
      <c r="D190" s="1" t="s">
        <v>6</v>
      </c>
      <c r="E190">
        <f t="shared" si="148"/>
        <v>0</v>
      </c>
      <c r="F190">
        <v>1</v>
      </c>
      <c r="G190" s="1">
        <v>1</v>
      </c>
      <c r="H190" s="1">
        <v>10</v>
      </c>
      <c r="I190">
        <v>43</v>
      </c>
      <c r="J190" s="1">
        <v>11</v>
      </c>
      <c r="K190" s="1">
        <v>2</v>
      </c>
      <c r="L190">
        <v>73181600</v>
      </c>
      <c r="M190">
        <f t="shared" ref="M190" si="215">IF(N190="ICMS 00 - Tributada Integralmente",1,IF(N190="ICMS 90 - Outras",11,IF(N190="ICMS 60 - Cobrado anteriormente por substituição tributária",9,IF(N190="ICMS 41 - Não tributada",6,IF(N190="ICMS 50 - Suspensão",7,)))))</f>
        <v>0</v>
      </c>
      <c r="N190" s="1" t="str">
        <f t="shared" si="150"/>
        <v>5.102</v>
      </c>
      <c r="O190" s="1" t="str">
        <f t="shared" si="212"/>
        <v>6.102</v>
      </c>
      <c r="P190">
        <f t="shared" si="151"/>
        <v>0</v>
      </c>
      <c r="Q190">
        <f t="shared" si="151"/>
        <v>0</v>
      </c>
      <c r="R190">
        <f t="shared" si="152"/>
        <v>1822</v>
      </c>
      <c r="U190">
        <f t="shared" si="153"/>
        <v>0</v>
      </c>
      <c r="V190">
        <v>269</v>
      </c>
      <c r="W190">
        <f t="shared" si="154"/>
        <v>0</v>
      </c>
      <c r="Y190">
        <f t="shared" si="155"/>
        <v>0</v>
      </c>
      <c r="Z190">
        <f t="shared" si="155"/>
        <v>0</v>
      </c>
    </row>
    <row r="191" spans="1:26" x14ac:dyDescent="0.25">
      <c r="A191" t="s">
        <v>216</v>
      </c>
      <c r="B191">
        <f t="shared" si="147"/>
        <v>0</v>
      </c>
      <c r="C191" t="s">
        <v>918</v>
      </c>
      <c r="D191" s="1" t="s">
        <v>6</v>
      </c>
      <c r="E191">
        <f t="shared" si="148"/>
        <v>0</v>
      </c>
      <c r="F191">
        <v>9</v>
      </c>
      <c r="G191" s="1">
        <v>1</v>
      </c>
      <c r="H191" s="1">
        <v>23</v>
      </c>
      <c r="I191">
        <v>34</v>
      </c>
      <c r="J191" s="1">
        <v>11</v>
      </c>
      <c r="K191" s="1">
        <v>9</v>
      </c>
      <c r="L191">
        <v>73121090</v>
      </c>
      <c r="M191">
        <f t="shared" ref="M191" si="216">IF(N191="ICMS 00 - Tributada Integralmente",1,IF(N191="ICMS 90 - Outras",11,IF(N191="ICMS 60 - Cobrado anteriormente por substituição tributária",9,IF(N191="ICMS 41 - Não tributada",6,IF(N191="ICMS 50 - Suspensão",7,)))))</f>
        <v>0</v>
      </c>
      <c r="N191" s="1" t="str">
        <f t="shared" si="150"/>
        <v>5.405</v>
      </c>
      <c r="O191" s="1" t="str">
        <f t="shared" si="212"/>
        <v>6.401</v>
      </c>
      <c r="P191">
        <f t="shared" si="151"/>
        <v>0</v>
      </c>
      <c r="Q191">
        <f t="shared" si="151"/>
        <v>0</v>
      </c>
      <c r="R191">
        <f t="shared" si="152"/>
        <v>1822</v>
      </c>
      <c r="U191">
        <f t="shared" si="153"/>
        <v>0</v>
      </c>
      <c r="V191">
        <v>27</v>
      </c>
      <c r="W191">
        <f t="shared" si="154"/>
        <v>0</v>
      </c>
      <c r="Y191">
        <f t="shared" si="155"/>
        <v>0</v>
      </c>
      <c r="Z191">
        <f t="shared" si="155"/>
        <v>0</v>
      </c>
    </row>
    <row r="192" spans="1:26" x14ac:dyDescent="0.25">
      <c r="A192" t="s">
        <v>217</v>
      </c>
      <c r="B192">
        <f t="shared" si="147"/>
        <v>0</v>
      </c>
      <c r="C192" t="s">
        <v>919</v>
      </c>
      <c r="D192" s="1" t="s">
        <v>6</v>
      </c>
      <c r="E192">
        <f t="shared" si="148"/>
        <v>0</v>
      </c>
      <c r="F192">
        <v>1</v>
      </c>
      <c r="G192" s="1">
        <v>1</v>
      </c>
      <c r="H192" s="1">
        <v>10</v>
      </c>
      <c r="I192">
        <v>43</v>
      </c>
      <c r="J192" s="1">
        <v>11</v>
      </c>
      <c r="K192" s="1">
        <v>2</v>
      </c>
      <c r="L192">
        <v>73181600</v>
      </c>
      <c r="M192">
        <f t="shared" ref="M192" si="217">IF(N192="ICMS 00 - Tributada Integralmente",1,IF(N192="ICMS 90 - Outras",11,IF(N192="ICMS 60 - Cobrado anteriormente por substituição tributária",9,IF(N192="ICMS 41 - Não tributada",6,IF(N192="ICMS 50 - Suspensão",7,)))))</f>
        <v>0</v>
      </c>
      <c r="N192" s="1" t="str">
        <f t="shared" si="150"/>
        <v>5.102</v>
      </c>
      <c r="O192" s="1" t="str">
        <f t="shared" si="212"/>
        <v>6.102</v>
      </c>
      <c r="P192">
        <f t="shared" si="151"/>
        <v>0</v>
      </c>
      <c r="Q192">
        <f t="shared" si="151"/>
        <v>0</v>
      </c>
      <c r="R192">
        <f t="shared" si="152"/>
        <v>1822</v>
      </c>
      <c r="U192">
        <f t="shared" si="153"/>
        <v>0</v>
      </c>
      <c r="V192">
        <v>270</v>
      </c>
      <c r="W192">
        <f t="shared" si="154"/>
        <v>0</v>
      </c>
      <c r="Y192">
        <f t="shared" si="155"/>
        <v>0</v>
      </c>
      <c r="Z192">
        <f t="shared" si="155"/>
        <v>0</v>
      </c>
    </row>
    <row r="193" spans="1:26" x14ac:dyDescent="0.25">
      <c r="A193" t="s">
        <v>218</v>
      </c>
      <c r="B193">
        <f t="shared" si="147"/>
        <v>0</v>
      </c>
      <c r="C193" t="s">
        <v>788</v>
      </c>
      <c r="D193" s="1" t="s">
        <v>6</v>
      </c>
      <c r="E193">
        <f t="shared" si="148"/>
        <v>0</v>
      </c>
      <c r="F193">
        <v>1</v>
      </c>
      <c r="G193" s="1">
        <v>1</v>
      </c>
      <c r="H193" s="1">
        <v>10</v>
      </c>
      <c r="I193">
        <v>43</v>
      </c>
      <c r="J193" s="1">
        <v>11</v>
      </c>
      <c r="K193" s="1">
        <v>2</v>
      </c>
      <c r="L193">
        <v>73182200</v>
      </c>
      <c r="M193">
        <f t="shared" ref="M193" si="218">IF(N193="ICMS 00 - Tributada Integralmente",1,IF(N193="ICMS 90 - Outras",11,IF(N193="ICMS 60 - Cobrado anteriormente por substituição tributária",9,IF(N193="ICMS 41 - Não tributada",6,IF(N193="ICMS 50 - Suspensão",7,)))))</f>
        <v>0</v>
      </c>
      <c r="N193" s="1" t="str">
        <f t="shared" si="150"/>
        <v>5.102</v>
      </c>
      <c r="O193" s="1" t="str">
        <f t="shared" si="212"/>
        <v>6.102</v>
      </c>
      <c r="P193">
        <f t="shared" si="151"/>
        <v>0</v>
      </c>
      <c r="Q193">
        <f t="shared" si="151"/>
        <v>0</v>
      </c>
      <c r="R193">
        <f t="shared" si="152"/>
        <v>1822</v>
      </c>
      <c r="U193">
        <f t="shared" si="153"/>
        <v>0</v>
      </c>
      <c r="V193">
        <v>271</v>
      </c>
      <c r="W193">
        <f t="shared" si="154"/>
        <v>0</v>
      </c>
      <c r="Y193">
        <f t="shared" si="155"/>
        <v>0</v>
      </c>
      <c r="Z193">
        <f t="shared" si="155"/>
        <v>0</v>
      </c>
    </row>
    <row r="194" spans="1:26" x14ac:dyDescent="0.25">
      <c r="A194" t="s">
        <v>219</v>
      </c>
      <c r="B194">
        <f t="shared" si="147"/>
        <v>0</v>
      </c>
      <c r="C194" t="s">
        <v>920</v>
      </c>
      <c r="D194" s="1" t="s">
        <v>6</v>
      </c>
      <c r="E194">
        <f t="shared" si="148"/>
        <v>0</v>
      </c>
      <c r="F194">
        <v>1</v>
      </c>
      <c r="G194" s="1">
        <v>1</v>
      </c>
      <c r="H194" s="1">
        <v>10</v>
      </c>
      <c r="I194">
        <v>43</v>
      </c>
      <c r="J194" s="1">
        <v>11</v>
      </c>
      <c r="K194" s="1">
        <v>2</v>
      </c>
      <c r="L194">
        <v>73182200</v>
      </c>
      <c r="M194">
        <f t="shared" ref="M194" si="219">IF(N194="ICMS 00 - Tributada Integralmente",1,IF(N194="ICMS 90 - Outras",11,IF(N194="ICMS 60 - Cobrado anteriormente por substituição tributária",9,IF(N194="ICMS 41 - Não tributada",6,IF(N194="ICMS 50 - Suspensão",7,)))))</f>
        <v>0</v>
      </c>
      <c r="N194" s="1" t="str">
        <f t="shared" si="150"/>
        <v>5.102</v>
      </c>
      <c r="O194" s="1" t="str">
        <f t="shared" si="212"/>
        <v>6.102</v>
      </c>
      <c r="P194">
        <f t="shared" si="151"/>
        <v>0</v>
      </c>
      <c r="Q194">
        <f t="shared" si="151"/>
        <v>0</v>
      </c>
      <c r="R194">
        <f t="shared" si="152"/>
        <v>1822</v>
      </c>
      <c r="U194">
        <f t="shared" si="153"/>
        <v>0</v>
      </c>
      <c r="V194">
        <v>272</v>
      </c>
      <c r="W194">
        <f t="shared" si="154"/>
        <v>0</v>
      </c>
      <c r="Y194">
        <f t="shared" si="155"/>
        <v>0</v>
      </c>
      <c r="Z194">
        <f t="shared" si="155"/>
        <v>0</v>
      </c>
    </row>
    <row r="195" spans="1:26" x14ac:dyDescent="0.25">
      <c r="A195" t="s">
        <v>220</v>
      </c>
      <c r="B195">
        <f t="shared" ref="B195:B258" si="220">IF(C195="ICMS 00 - Tributada Integralmente",1,IF(C195="ICMS 90 - Outras",11,IF(C195="ICMS 60 - Cobrado anteriormente por substituição tributária",9,IF(C195="ICMS 41 - Não tributada",6,IF(C195="ICMS 50 - Suspensão",7,)))))</f>
        <v>0</v>
      </c>
      <c r="C195" t="s">
        <v>921</v>
      </c>
      <c r="D195" s="1" t="s">
        <v>6</v>
      </c>
      <c r="E195">
        <f t="shared" ref="E195:E258" si="221">IF(F195="ICMS 00 - Tributada Integralmente",1,IF(F195="ICMS 90 - Outras",11,IF(F195="ICMS 60 - Cobrado anteriormente por substituição tributária",9,IF(F195="ICMS 41 - Não tributada",6,IF(F195="ICMS 50 - Suspensão",7,)))))</f>
        <v>0</v>
      </c>
      <c r="F195">
        <v>1</v>
      </c>
      <c r="G195" s="1">
        <v>1</v>
      </c>
      <c r="H195" s="1">
        <v>10</v>
      </c>
      <c r="I195">
        <v>43</v>
      </c>
      <c r="J195" s="1">
        <v>11</v>
      </c>
      <c r="K195" s="1">
        <v>2</v>
      </c>
      <c r="L195">
        <v>73181500</v>
      </c>
      <c r="M195">
        <f t="shared" ref="M195" si="222">IF(N195="ICMS 00 - Tributada Integralmente",1,IF(N195="ICMS 90 - Outras",11,IF(N195="ICMS 60 - Cobrado anteriormente por substituição tributária",9,IF(N195="ICMS 41 - Não tributada",6,IF(N195="ICMS 50 - Suspensão",7,)))))</f>
        <v>0</v>
      </c>
      <c r="N195" s="1" t="str">
        <f t="shared" ref="N195:N258" si="223">IF(K195=9,"5.405","5.102")</f>
        <v>5.102</v>
      </c>
      <c r="O195" s="1" t="str">
        <f t="shared" si="212"/>
        <v>6.102</v>
      </c>
      <c r="P195">
        <f t="shared" ref="P195:Q258" si="224">IF(Q195="ICMS 00 - Tributada Integralmente",1,IF(Q195="ICMS 90 - Outras",11,IF(Q195="ICMS 60 - Cobrado anteriormente por substituição tributária",9,IF(Q195="ICMS 41 - Não tributada",6,IF(Q195="ICMS 50 - Suspensão",7,)))))</f>
        <v>0</v>
      </c>
      <c r="Q195">
        <f t="shared" si="224"/>
        <v>0</v>
      </c>
      <c r="R195">
        <f t="shared" ref="R195:R258" si="225">IF(S195="Peca",1821,IF(S195="Unidade",1821,1822))</f>
        <v>1822</v>
      </c>
      <c r="U195">
        <f t="shared" ref="U195:U258" si="226">IF(V195="ICMS 00 - Tributada Integralmente",1,IF(V195="ICMS 90 - Outras",11,IF(V195="ICMS 60 - Cobrado anteriormente por substituição tributária",9,IF(V195="ICMS 41 - Não tributada",6,IF(V195="ICMS 50 - Suspensão",7,)))))</f>
        <v>0</v>
      </c>
      <c r="V195">
        <v>273</v>
      </c>
      <c r="W195">
        <f t="shared" ref="W195:W258" si="227">IF(X195="ICMS 00 - Tributada Integralmente",1,IF(X195="ICMS 90 - Outras",11,IF(X195="ICMS 60 - Cobrado anteriormente por substituição tributária",9,IF(X195="ICMS 41 - Não tributada",6,IF(X195="ICMS 50 - Suspensão",7,)))))</f>
        <v>0</v>
      </c>
      <c r="Y195">
        <f t="shared" ref="Y195:Z258" si="228">IF(Z195="ICMS 00 - Tributada Integralmente",1,IF(Z195="ICMS 90 - Outras",11,IF(Z195="ICMS 60 - Cobrado anteriormente por substituição tributária",9,IF(Z195="ICMS 41 - Não tributada",6,IF(Z195="ICMS 50 - Suspensão",7,)))))</f>
        <v>0</v>
      </c>
      <c r="Z195">
        <f t="shared" si="228"/>
        <v>0</v>
      </c>
    </row>
    <row r="196" spans="1:26" x14ac:dyDescent="0.25">
      <c r="A196" t="s">
        <v>221</v>
      </c>
      <c r="B196">
        <f t="shared" si="220"/>
        <v>0</v>
      </c>
      <c r="C196" t="s">
        <v>821</v>
      </c>
      <c r="D196" s="1" t="s">
        <v>6</v>
      </c>
      <c r="E196">
        <f t="shared" si="221"/>
        <v>0</v>
      </c>
      <c r="F196">
        <v>1</v>
      </c>
      <c r="G196" s="1">
        <v>1</v>
      </c>
      <c r="H196" s="1">
        <v>10</v>
      </c>
      <c r="I196">
        <v>43</v>
      </c>
      <c r="J196" s="1">
        <v>11</v>
      </c>
      <c r="K196" s="1">
        <v>2</v>
      </c>
      <c r="L196">
        <v>73181600</v>
      </c>
      <c r="M196">
        <f t="shared" ref="M196" si="229">IF(N196="ICMS 00 - Tributada Integralmente",1,IF(N196="ICMS 90 - Outras",11,IF(N196="ICMS 60 - Cobrado anteriormente por substituição tributária",9,IF(N196="ICMS 41 - Não tributada",6,IF(N196="ICMS 50 - Suspensão",7,)))))</f>
        <v>0</v>
      </c>
      <c r="N196" s="1" t="str">
        <f t="shared" si="223"/>
        <v>5.102</v>
      </c>
      <c r="O196" s="1" t="str">
        <f t="shared" si="212"/>
        <v>6.102</v>
      </c>
      <c r="P196">
        <f t="shared" si="224"/>
        <v>0</v>
      </c>
      <c r="Q196">
        <f t="shared" si="224"/>
        <v>0</v>
      </c>
      <c r="R196">
        <f t="shared" si="225"/>
        <v>1822</v>
      </c>
      <c r="U196">
        <f t="shared" si="226"/>
        <v>0</v>
      </c>
      <c r="V196">
        <v>274</v>
      </c>
      <c r="W196">
        <f t="shared" si="227"/>
        <v>0</v>
      </c>
      <c r="Y196">
        <f t="shared" si="228"/>
        <v>0</v>
      </c>
      <c r="Z196">
        <f t="shared" si="228"/>
        <v>0</v>
      </c>
    </row>
    <row r="197" spans="1:26" x14ac:dyDescent="0.25">
      <c r="A197" t="s">
        <v>222</v>
      </c>
      <c r="B197">
        <f t="shared" si="220"/>
        <v>0</v>
      </c>
      <c r="C197" t="s">
        <v>922</v>
      </c>
      <c r="D197" s="1" t="s">
        <v>6</v>
      </c>
      <c r="E197">
        <f t="shared" si="221"/>
        <v>0</v>
      </c>
      <c r="F197">
        <v>1</v>
      </c>
      <c r="G197" s="1">
        <v>1</v>
      </c>
      <c r="H197" s="1">
        <v>10</v>
      </c>
      <c r="I197">
        <v>43</v>
      </c>
      <c r="J197" s="1">
        <v>11</v>
      </c>
      <c r="K197" s="1">
        <v>2</v>
      </c>
      <c r="L197">
        <v>73181500</v>
      </c>
      <c r="M197">
        <f t="shared" ref="M197" si="230">IF(N197="ICMS 00 - Tributada Integralmente",1,IF(N197="ICMS 90 - Outras",11,IF(N197="ICMS 60 - Cobrado anteriormente por substituição tributária",9,IF(N197="ICMS 41 - Não tributada",6,IF(N197="ICMS 50 - Suspensão",7,)))))</f>
        <v>0</v>
      </c>
      <c r="N197" s="1" t="str">
        <f t="shared" si="223"/>
        <v>5.102</v>
      </c>
      <c r="O197" s="1" t="str">
        <f t="shared" si="212"/>
        <v>6.102</v>
      </c>
      <c r="P197">
        <f t="shared" si="224"/>
        <v>0</v>
      </c>
      <c r="Q197">
        <f t="shared" si="224"/>
        <v>0</v>
      </c>
      <c r="R197">
        <f t="shared" si="225"/>
        <v>1822</v>
      </c>
      <c r="U197">
        <f t="shared" si="226"/>
        <v>0</v>
      </c>
      <c r="V197">
        <v>275</v>
      </c>
      <c r="W197">
        <f t="shared" si="227"/>
        <v>0</v>
      </c>
      <c r="Y197">
        <f t="shared" si="228"/>
        <v>0</v>
      </c>
      <c r="Z197">
        <f t="shared" si="228"/>
        <v>0</v>
      </c>
    </row>
    <row r="198" spans="1:26" x14ac:dyDescent="0.25">
      <c r="A198" t="s">
        <v>223</v>
      </c>
      <c r="B198">
        <f t="shared" si="220"/>
        <v>0</v>
      </c>
      <c r="C198">
        <v>9</v>
      </c>
      <c r="D198" s="1" t="s">
        <v>6</v>
      </c>
      <c r="E198">
        <f t="shared" si="221"/>
        <v>0</v>
      </c>
      <c r="F198">
        <v>1</v>
      </c>
      <c r="G198" s="1">
        <v>1</v>
      </c>
      <c r="H198" s="1">
        <v>10</v>
      </c>
      <c r="I198">
        <v>43</v>
      </c>
      <c r="J198" s="1">
        <v>11</v>
      </c>
      <c r="K198" s="1">
        <v>2</v>
      </c>
      <c r="L198">
        <v>73269090</v>
      </c>
      <c r="M198">
        <f t="shared" ref="M198" si="231">IF(N198="ICMS 00 - Tributada Integralmente",1,IF(N198="ICMS 90 - Outras",11,IF(N198="ICMS 60 - Cobrado anteriormente por substituição tributária",9,IF(N198="ICMS 41 - Não tributada",6,IF(N198="ICMS 50 - Suspensão",7,)))))</f>
        <v>0</v>
      </c>
      <c r="N198" s="1" t="str">
        <f t="shared" si="223"/>
        <v>5.102</v>
      </c>
      <c r="O198" s="1" t="str">
        <f t="shared" si="212"/>
        <v>6.102</v>
      </c>
      <c r="P198">
        <f t="shared" si="224"/>
        <v>0</v>
      </c>
      <c r="Q198">
        <f t="shared" si="224"/>
        <v>0</v>
      </c>
      <c r="R198">
        <f t="shared" si="225"/>
        <v>1822</v>
      </c>
      <c r="U198">
        <f t="shared" si="226"/>
        <v>0</v>
      </c>
      <c r="V198">
        <v>276</v>
      </c>
      <c r="W198">
        <f t="shared" si="227"/>
        <v>0</v>
      </c>
      <c r="Y198">
        <f t="shared" si="228"/>
        <v>0</v>
      </c>
      <c r="Z198">
        <f t="shared" si="228"/>
        <v>0</v>
      </c>
    </row>
    <row r="199" spans="1:26" x14ac:dyDescent="0.25">
      <c r="A199" t="s">
        <v>224</v>
      </c>
      <c r="B199">
        <f t="shared" si="220"/>
        <v>0</v>
      </c>
      <c r="C199">
        <v>192</v>
      </c>
      <c r="D199" s="1" t="s">
        <v>6</v>
      </c>
      <c r="E199">
        <f t="shared" si="221"/>
        <v>0</v>
      </c>
      <c r="F199">
        <v>1</v>
      </c>
      <c r="G199" s="1">
        <v>1</v>
      </c>
      <c r="H199" s="1">
        <v>1</v>
      </c>
      <c r="I199">
        <v>34</v>
      </c>
      <c r="J199" s="1">
        <v>11</v>
      </c>
      <c r="K199" s="1">
        <v>2</v>
      </c>
      <c r="L199">
        <v>73121090</v>
      </c>
      <c r="M199">
        <f t="shared" ref="M199" si="232">IF(N199="ICMS 00 - Tributada Integralmente",1,IF(N199="ICMS 90 - Outras",11,IF(N199="ICMS 60 - Cobrado anteriormente por substituição tributária",9,IF(N199="ICMS 41 - Não tributada",6,IF(N199="ICMS 50 - Suspensão",7,)))))</f>
        <v>0</v>
      </c>
      <c r="N199" s="1" t="str">
        <f t="shared" si="223"/>
        <v>5.102</v>
      </c>
      <c r="O199" s="1" t="str">
        <f t="shared" si="212"/>
        <v>6.102</v>
      </c>
      <c r="P199">
        <f t="shared" si="224"/>
        <v>0</v>
      </c>
      <c r="Q199">
        <f t="shared" si="224"/>
        <v>0</v>
      </c>
      <c r="R199">
        <f t="shared" si="225"/>
        <v>1822</v>
      </c>
      <c r="U199">
        <f t="shared" si="226"/>
        <v>0</v>
      </c>
      <c r="V199">
        <v>277</v>
      </c>
      <c r="W199">
        <f t="shared" si="227"/>
        <v>0</v>
      </c>
      <c r="Y199">
        <f t="shared" si="228"/>
        <v>0</v>
      </c>
      <c r="Z199">
        <f t="shared" si="228"/>
        <v>0</v>
      </c>
    </row>
    <row r="200" spans="1:26" x14ac:dyDescent="0.25">
      <c r="A200" t="s">
        <v>225</v>
      </c>
      <c r="B200">
        <f t="shared" si="220"/>
        <v>0</v>
      </c>
      <c r="C200" t="s">
        <v>923</v>
      </c>
      <c r="D200" s="1" t="s">
        <v>6</v>
      </c>
      <c r="E200">
        <f t="shared" si="221"/>
        <v>0</v>
      </c>
      <c r="F200">
        <v>11</v>
      </c>
      <c r="G200" s="1">
        <v>1</v>
      </c>
      <c r="H200" s="1">
        <v>1</v>
      </c>
      <c r="I200">
        <v>34</v>
      </c>
      <c r="J200" s="1">
        <v>11</v>
      </c>
      <c r="K200" s="1">
        <v>2</v>
      </c>
      <c r="L200">
        <v>73182200</v>
      </c>
      <c r="M200">
        <f t="shared" ref="M200" si="233">IF(N200="ICMS 00 - Tributada Integralmente",1,IF(N200="ICMS 90 - Outras",11,IF(N200="ICMS 60 - Cobrado anteriormente por substituição tributária",9,IF(N200="ICMS 41 - Não tributada",6,IF(N200="ICMS 50 - Suspensão",7,)))))</f>
        <v>0</v>
      </c>
      <c r="N200" s="1" t="str">
        <f t="shared" si="223"/>
        <v>5.102</v>
      </c>
      <c r="O200" s="1" t="str">
        <f t="shared" si="212"/>
        <v>6.102</v>
      </c>
      <c r="P200">
        <f t="shared" si="224"/>
        <v>0</v>
      </c>
      <c r="Q200">
        <f t="shared" si="224"/>
        <v>0</v>
      </c>
      <c r="R200">
        <f t="shared" si="225"/>
        <v>1822</v>
      </c>
      <c r="U200">
        <f t="shared" si="226"/>
        <v>0</v>
      </c>
      <c r="V200">
        <v>278</v>
      </c>
      <c r="W200">
        <f t="shared" si="227"/>
        <v>0</v>
      </c>
      <c r="Y200">
        <f t="shared" si="228"/>
        <v>0</v>
      </c>
      <c r="Z200">
        <f t="shared" si="228"/>
        <v>0</v>
      </c>
    </row>
    <row r="201" spans="1:26" x14ac:dyDescent="0.25">
      <c r="A201" t="s">
        <v>226</v>
      </c>
      <c r="B201">
        <f t="shared" si="220"/>
        <v>0</v>
      </c>
      <c r="C201" t="s">
        <v>924</v>
      </c>
      <c r="D201" s="1" t="s">
        <v>6</v>
      </c>
      <c r="E201">
        <f t="shared" si="221"/>
        <v>0</v>
      </c>
      <c r="F201">
        <v>11</v>
      </c>
      <c r="G201" s="1">
        <v>1</v>
      </c>
      <c r="H201" s="1">
        <v>1</v>
      </c>
      <c r="I201">
        <v>34</v>
      </c>
      <c r="J201" s="1">
        <v>11</v>
      </c>
      <c r="K201" s="1">
        <v>2</v>
      </c>
      <c r="L201">
        <v>73121090</v>
      </c>
      <c r="M201">
        <f t="shared" ref="M201" si="234">IF(N201="ICMS 00 - Tributada Integralmente",1,IF(N201="ICMS 90 - Outras",11,IF(N201="ICMS 60 - Cobrado anteriormente por substituição tributária",9,IF(N201="ICMS 41 - Não tributada",6,IF(N201="ICMS 50 - Suspensão",7,)))))</f>
        <v>0</v>
      </c>
      <c r="N201" s="1" t="str">
        <f t="shared" si="223"/>
        <v>5.102</v>
      </c>
      <c r="O201" s="1" t="str">
        <f t="shared" si="212"/>
        <v>6.102</v>
      </c>
      <c r="P201">
        <f t="shared" si="224"/>
        <v>0</v>
      </c>
      <c r="Q201">
        <f t="shared" si="224"/>
        <v>0</v>
      </c>
      <c r="R201">
        <f t="shared" si="225"/>
        <v>1822</v>
      </c>
      <c r="U201">
        <f t="shared" si="226"/>
        <v>0</v>
      </c>
      <c r="V201">
        <v>279</v>
      </c>
      <c r="W201">
        <f t="shared" si="227"/>
        <v>0</v>
      </c>
      <c r="Y201">
        <f t="shared" si="228"/>
        <v>0</v>
      </c>
      <c r="Z201">
        <f t="shared" si="228"/>
        <v>0</v>
      </c>
    </row>
    <row r="202" spans="1:26" x14ac:dyDescent="0.25">
      <c r="A202" t="s">
        <v>227</v>
      </c>
      <c r="B202">
        <f t="shared" si="220"/>
        <v>0</v>
      </c>
      <c r="C202" t="s">
        <v>847</v>
      </c>
      <c r="D202" s="1" t="s">
        <v>6</v>
      </c>
      <c r="E202">
        <f t="shared" si="221"/>
        <v>0</v>
      </c>
      <c r="F202">
        <v>9</v>
      </c>
      <c r="G202" s="1">
        <v>1</v>
      </c>
      <c r="H202" s="1">
        <v>1</v>
      </c>
      <c r="I202">
        <v>34</v>
      </c>
      <c r="J202" s="1">
        <v>11</v>
      </c>
      <c r="K202" s="1">
        <v>9</v>
      </c>
      <c r="L202">
        <v>73121090</v>
      </c>
      <c r="M202">
        <f t="shared" ref="M202" si="235">IF(N202="ICMS 00 - Tributada Integralmente",1,IF(N202="ICMS 90 - Outras",11,IF(N202="ICMS 60 - Cobrado anteriormente por substituição tributária",9,IF(N202="ICMS 41 - Não tributada",6,IF(N202="ICMS 50 - Suspensão",7,)))))</f>
        <v>0</v>
      </c>
      <c r="N202" s="1" t="str">
        <f t="shared" si="223"/>
        <v>5.405</v>
      </c>
      <c r="O202" s="1" t="str">
        <f t="shared" si="212"/>
        <v>6.401</v>
      </c>
      <c r="P202">
        <f t="shared" si="224"/>
        <v>0</v>
      </c>
      <c r="Q202">
        <f t="shared" si="224"/>
        <v>0</v>
      </c>
      <c r="R202">
        <f t="shared" si="225"/>
        <v>1822</v>
      </c>
      <c r="U202">
        <f t="shared" si="226"/>
        <v>0</v>
      </c>
      <c r="V202">
        <v>28</v>
      </c>
      <c r="W202">
        <f t="shared" si="227"/>
        <v>0</v>
      </c>
      <c r="Y202">
        <f t="shared" si="228"/>
        <v>0</v>
      </c>
      <c r="Z202">
        <f t="shared" si="228"/>
        <v>0</v>
      </c>
    </row>
    <row r="203" spans="1:26" x14ac:dyDescent="0.25">
      <c r="A203" t="s">
        <v>228</v>
      </c>
      <c r="B203">
        <f t="shared" si="220"/>
        <v>0</v>
      </c>
      <c r="C203" t="s">
        <v>925</v>
      </c>
      <c r="D203" s="1" t="s">
        <v>6</v>
      </c>
      <c r="E203">
        <f t="shared" si="221"/>
        <v>0</v>
      </c>
      <c r="F203">
        <v>11</v>
      </c>
      <c r="G203" s="1">
        <v>1</v>
      </c>
      <c r="H203" s="1">
        <v>1</v>
      </c>
      <c r="I203">
        <v>34</v>
      </c>
      <c r="J203" s="1">
        <v>11</v>
      </c>
      <c r="K203" s="1">
        <v>2</v>
      </c>
      <c r="L203">
        <v>73269090</v>
      </c>
      <c r="M203">
        <f t="shared" ref="M203" si="236">IF(N203="ICMS 00 - Tributada Integralmente",1,IF(N203="ICMS 90 - Outras",11,IF(N203="ICMS 60 - Cobrado anteriormente por substituição tributária",9,IF(N203="ICMS 41 - Não tributada",6,IF(N203="ICMS 50 - Suspensão",7,)))))</f>
        <v>0</v>
      </c>
      <c r="N203" s="1" t="str">
        <f t="shared" si="223"/>
        <v>5.102</v>
      </c>
      <c r="O203" s="1" t="str">
        <f t="shared" si="212"/>
        <v>6.102</v>
      </c>
      <c r="P203">
        <f t="shared" si="224"/>
        <v>0</v>
      </c>
      <c r="Q203">
        <f t="shared" si="224"/>
        <v>0</v>
      </c>
      <c r="R203">
        <f t="shared" si="225"/>
        <v>1822</v>
      </c>
      <c r="U203">
        <f t="shared" si="226"/>
        <v>0</v>
      </c>
      <c r="V203">
        <v>280</v>
      </c>
      <c r="W203">
        <f t="shared" si="227"/>
        <v>0</v>
      </c>
      <c r="Y203">
        <f t="shared" si="228"/>
        <v>0</v>
      </c>
      <c r="Z203">
        <f t="shared" si="228"/>
        <v>0</v>
      </c>
    </row>
    <row r="204" spans="1:26" x14ac:dyDescent="0.25">
      <c r="A204" t="s">
        <v>229</v>
      </c>
      <c r="B204">
        <f t="shared" si="220"/>
        <v>0</v>
      </c>
      <c r="C204" t="s">
        <v>926</v>
      </c>
      <c r="D204" s="1" t="s">
        <v>6</v>
      </c>
      <c r="E204">
        <f t="shared" si="221"/>
        <v>0</v>
      </c>
      <c r="F204">
        <v>11</v>
      </c>
      <c r="G204" s="1">
        <v>1</v>
      </c>
      <c r="H204" s="1">
        <v>1</v>
      </c>
      <c r="I204">
        <v>34</v>
      </c>
      <c r="J204" s="1">
        <v>11</v>
      </c>
      <c r="K204" s="1">
        <v>2</v>
      </c>
      <c r="L204">
        <v>73121090</v>
      </c>
      <c r="M204">
        <f t="shared" ref="M204" si="237">IF(N204="ICMS 00 - Tributada Integralmente",1,IF(N204="ICMS 90 - Outras",11,IF(N204="ICMS 60 - Cobrado anteriormente por substituição tributária",9,IF(N204="ICMS 41 - Não tributada",6,IF(N204="ICMS 50 - Suspensão",7,)))))</f>
        <v>0</v>
      </c>
      <c r="N204" s="1" t="str">
        <f t="shared" si="223"/>
        <v>5.102</v>
      </c>
      <c r="O204" s="1" t="str">
        <f t="shared" si="212"/>
        <v>6.102</v>
      </c>
      <c r="P204">
        <f t="shared" si="224"/>
        <v>0</v>
      </c>
      <c r="Q204">
        <f t="shared" si="224"/>
        <v>0</v>
      </c>
      <c r="R204">
        <f t="shared" si="225"/>
        <v>1822</v>
      </c>
      <c r="U204">
        <f t="shared" si="226"/>
        <v>0</v>
      </c>
      <c r="V204">
        <v>281</v>
      </c>
      <c r="W204">
        <f t="shared" si="227"/>
        <v>0</v>
      </c>
      <c r="Y204">
        <f t="shared" si="228"/>
        <v>0</v>
      </c>
      <c r="Z204">
        <f t="shared" si="228"/>
        <v>0</v>
      </c>
    </row>
    <row r="205" spans="1:26" x14ac:dyDescent="0.25">
      <c r="A205" t="s">
        <v>230</v>
      </c>
      <c r="B205">
        <f t="shared" si="220"/>
        <v>0</v>
      </c>
      <c r="C205" t="s">
        <v>927</v>
      </c>
      <c r="D205" s="1" t="s">
        <v>6</v>
      </c>
      <c r="E205">
        <f t="shared" si="221"/>
        <v>0</v>
      </c>
      <c r="F205">
        <v>11</v>
      </c>
      <c r="G205" s="1">
        <v>1</v>
      </c>
      <c r="H205" s="1">
        <v>1</v>
      </c>
      <c r="I205">
        <v>34</v>
      </c>
      <c r="J205" s="1">
        <v>11</v>
      </c>
      <c r="K205" s="1">
        <v>2</v>
      </c>
      <c r="L205">
        <v>73121090</v>
      </c>
      <c r="M205">
        <f t="shared" ref="M205" si="238">IF(N205="ICMS 00 - Tributada Integralmente",1,IF(N205="ICMS 90 - Outras",11,IF(N205="ICMS 60 - Cobrado anteriormente por substituição tributária",9,IF(N205="ICMS 41 - Não tributada",6,IF(N205="ICMS 50 - Suspensão",7,)))))</f>
        <v>0</v>
      </c>
      <c r="N205" s="1" t="str">
        <f t="shared" si="223"/>
        <v>5.102</v>
      </c>
      <c r="O205" s="1" t="str">
        <f t="shared" si="212"/>
        <v>6.102</v>
      </c>
      <c r="P205">
        <f t="shared" si="224"/>
        <v>0</v>
      </c>
      <c r="Q205">
        <f t="shared" si="224"/>
        <v>0</v>
      </c>
      <c r="R205">
        <f t="shared" si="225"/>
        <v>1822</v>
      </c>
      <c r="U205">
        <f t="shared" si="226"/>
        <v>0</v>
      </c>
      <c r="V205">
        <v>282</v>
      </c>
      <c r="W205">
        <f t="shared" si="227"/>
        <v>0</v>
      </c>
      <c r="Y205">
        <f t="shared" si="228"/>
        <v>0</v>
      </c>
      <c r="Z205">
        <f t="shared" si="228"/>
        <v>0</v>
      </c>
    </row>
    <row r="206" spans="1:26" x14ac:dyDescent="0.25">
      <c r="A206" t="s">
        <v>231</v>
      </c>
      <c r="B206">
        <f t="shared" si="220"/>
        <v>0</v>
      </c>
      <c r="C206" t="s">
        <v>928</v>
      </c>
      <c r="D206" s="1" t="s">
        <v>6</v>
      </c>
      <c r="E206">
        <f t="shared" si="221"/>
        <v>0</v>
      </c>
      <c r="F206">
        <v>11</v>
      </c>
      <c r="G206" s="1">
        <v>1</v>
      </c>
      <c r="H206" s="1">
        <v>1</v>
      </c>
      <c r="I206">
        <v>34</v>
      </c>
      <c r="J206" s="1">
        <v>11</v>
      </c>
      <c r="K206" s="1">
        <v>2</v>
      </c>
      <c r="L206">
        <v>73121090</v>
      </c>
      <c r="M206">
        <f t="shared" ref="M206" si="239">IF(N206="ICMS 00 - Tributada Integralmente",1,IF(N206="ICMS 90 - Outras",11,IF(N206="ICMS 60 - Cobrado anteriormente por substituição tributária",9,IF(N206="ICMS 41 - Não tributada",6,IF(N206="ICMS 50 - Suspensão",7,)))))</f>
        <v>0</v>
      </c>
      <c r="N206" s="1" t="str">
        <f t="shared" si="223"/>
        <v>5.102</v>
      </c>
      <c r="O206" s="1" t="str">
        <f t="shared" si="212"/>
        <v>6.102</v>
      </c>
      <c r="P206">
        <f t="shared" si="224"/>
        <v>0</v>
      </c>
      <c r="Q206">
        <f t="shared" si="224"/>
        <v>0</v>
      </c>
      <c r="R206">
        <f t="shared" si="225"/>
        <v>1822</v>
      </c>
      <c r="U206">
        <f t="shared" si="226"/>
        <v>0</v>
      </c>
      <c r="V206">
        <v>283</v>
      </c>
      <c r="W206">
        <f t="shared" si="227"/>
        <v>0</v>
      </c>
      <c r="Y206">
        <f t="shared" si="228"/>
        <v>0</v>
      </c>
      <c r="Z206">
        <f t="shared" si="228"/>
        <v>0</v>
      </c>
    </row>
    <row r="207" spans="1:26" x14ac:dyDescent="0.25">
      <c r="A207" t="s">
        <v>232</v>
      </c>
      <c r="B207">
        <f t="shared" si="220"/>
        <v>0</v>
      </c>
      <c r="C207" t="s">
        <v>904</v>
      </c>
      <c r="D207" s="1" t="s">
        <v>6</v>
      </c>
      <c r="E207">
        <f t="shared" si="221"/>
        <v>0</v>
      </c>
      <c r="F207">
        <v>11</v>
      </c>
      <c r="G207" s="1">
        <v>1</v>
      </c>
      <c r="H207" s="1">
        <v>1</v>
      </c>
      <c r="I207">
        <v>34</v>
      </c>
      <c r="J207" s="1">
        <v>11</v>
      </c>
      <c r="K207" s="1">
        <v>2</v>
      </c>
      <c r="L207">
        <v>73269090</v>
      </c>
      <c r="M207">
        <f t="shared" ref="M207" si="240">IF(N207="ICMS 00 - Tributada Integralmente",1,IF(N207="ICMS 90 - Outras",11,IF(N207="ICMS 60 - Cobrado anteriormente por substituição tributária",9,IF(N207="ICMS 41 - Não tributada",6,IF(N207="ICMS 50 - Suspensão",7,)))))</f>
        <v>0</v>
      </c>
      <c r="N207" s="1" t="str">
        <f t="shared" si="223"/>
        <v>5.102</v>
      </c>
      <c r="O207" s="1" t="str">
        <f t="shared" si="212"/>
        <v>6.102</v>
      </c>
      <c r="P207">
        <f t="shared" si="224"/>
        <v>0</v>
      </c>
      <c r="Q207">
        <f t="shared" si="224"/>
        <v>0</v>
      </c>
      <c r="R207">
        <f t="shared" si="225"/>
        <v>1822</v>
      </c>
      <c r="U207">
        <f t="shared" si="226"/>
        <v>0</v>
      </c>
      <c r="V207">
        <v>284</v>
      </c>
      <c r="W207">
        <f t="shared" si="227"/>
        <v>0</v>
      </c>
      <c r="Y207">
        <f t="shared" si="228"/>
        <v>0</v>
      </c>
      <c r="Z207">
        <f t="shared" si="228"/>
        <v>0</v>
      </c>
    </row>
    <row r="208" spans="1:26" x14ac:dyDescent="0.25">
      <c r="A208" t="s">
        <v>233</v>
      </c>
      <c r="B208">
        <f t="shared" si="220"/>
        <v>0</v>
      </c>
      <c r="C208" t="s">
        <v>929</v>
      </c>
      <c r="D208" s="1" t="s">
        <v>6</v>
      </c>
      <c r="E208">
        <f t="shared" si="221"/>
        <v>0</v>
      </c>
      <c r="F208">
        <v>11</v>
      </c>
      <c r="G208" s="1">
        <v>1</v>
      </c>
      <c r="H208" s="1">
        <v>1</v>
      </c>
      <c r="I208">
        <v>34</v>
      </c>
      <c r="J208" s="1">
        <v>11</v>
      </c>
      <c r="K208" s="1">
        <v>2</v>
      </c>
      <c r="L208">
        <v>73269090</v>
      </c>
      <c r="M208">
        <f t="shared" ref="M208" si="241">IF(N208="ICMS 00 - Tributada Integralmente",1,IF(N208="ICMS 90 - Outras",11,IF(N208="ICMS 60 - Cobrado anteriormente por substituição tributária",9,IF(N208="ICMS 41 - Não tributada",6,IF(N208="ICMS 50 - Suspensão",7,)))))</f>
        <v>0</v>
      </c>
      <c r="N208" s="1" t="str">
        <f t="shared" si="223"/>
        <v>5.102</v>
      </c>
      <c r="O208" s="1" t="str">
        <f t="shared" si="212"/>
        <v>6.102</v>
      </c>
      <c r="P208">
        <f t="shared" si="224"/>
        <v>0</v>
      </c>
      <c r="Q208">
        <f t="shared" si="224"/>
        <v>0</v>
      </c>
      <c r="R208">
        <f t="shared" si="225"/>
        <v>1822</v>
      </c>
      <c r="U208">
        <f t="shared" si="226"/>
        <v>0</v>
      </c>
      <c r="V208">
        <v>285</v>
      </c>
      <c r="W208">
        <f t="shared" si="227"/>
        <v>0</v>
      </c>
      <c r="Y208">
        <f t="shared" si="228"/>
        <v>0</v>
      </c>
      <c r="Z208">
        <f t="shared" si="228"/>
        <v>0</v>
      </c>
    </row>
    <row r="209" spans="1:26" x14ac:dyDescent="0.25">
      <c r="A209" t="s">
        <v>234</v>
      </c>
      <c r="B209">
        <f t="shared" si="220"/>
        <v>0</v>
      </c>
      <c r="C209">
        <v>117</v>
      </c>
      <c r="D209" s="1" t="s">
        <v>6</v>
      </c>
      <c r="E209">
        <f t="shared" si="221"/>
        <v>0</v>
      </c>
      <c r="F209">
        <v>1</v>
      </c>
      <c r="G209" s="1">
        <v>1</v>
      </c>
      <c r="H209" s="1">
        <v>1</v>
      </c>
      <c r="I209">
        <v>34</v>
      </c>
      <c r="J209" s="1">
        <v>11</v>
      </c>
      <c r="K209" s="1">
        <v>2</v>
      </c>
      <c r="L209">
        <v>73269090</v>
      </c>
      <c r="M209">
        <f t="shared" ref="M209" si="242">IF(N209="ICMS 00 - Tributada Integralmente",1,IF(N209="ICMS 90 - Outras",11,IF(N209="ICMS 60 - Cobrado anteriormente por substituição tributária",9,IF(N209="ICMS 41 - Não tributada",6,IF(N209="ICMS 50 - Suspensão",7,)))))</f>
        <v>0</v>
      </c>
      <c r="N209" s="1" t="str">
        <f t="shared" si="223"/>
        <v>5.102</v>
      </c>
      <c r="O209" s="1" t="str">
        <f t="shared" si="212"/>
        <v>6.102</v>
      </c>
      <c r="P209">
        <f t="shared" si="224"/>
        <v>0</v>
      </c>
      <c r="Q209">
        <f t="shared" si="224"/>
        <v>0</v>
      </c>
      <c r="R209">
        <f t="shared" si="225"/>
        <v>1822</v>
      </c>
      <c r="U209">
        <f t="shared" si="226"/>
        <v>0</v>
      </c>
      <c r="V209">
        <v>286</v>
      </c>
      <c r="W209">
        <f t="shared" si="227"/>
        <v>0</v>
      </c>
      <c r="Y209">
        <f t="shared" si="228"/>
        <v>0</v>
      </c>
      <c r="Z209">
        <f t="shared" si="228"/>
        <v>0</v>
      </c>
    </row>
    <row r="210" spans="1:26" x14ac:dyDescent="0.25">
      <c r="A210" t="s">
        <v>235</v>
      </c>
      <c r="B210">
        <f t="shared" si="220"/>
        <v>0</v>
      </c>
      <c r="C210" t="s">
        <v>930</v>
      </c>
      <c r="D210" s="1" t="s">
        <v>6</v>
      </c>
      <c r="E210">
        <f t="shared" si="221"/>
        <v>0</v>
      </c>
      <c r="F210">
        <v>11</v>
      </c>
      <c r="G210" s="1">
        <v>1</v>
      </c>
      <c r="H210" s="1">
        <v>1</v>
      </c>
      <c r="I210">
        <v>34</v>
      </c>
      <c r="J210" s="1">
        <v>11</v>
      </c>
      <c r="K210" s="1">
        <v>2</v>
      </c>
      <c r="L210">
        <v>73121090</v>
      </c>
      <c r="M210">
        <f t="shared" ref="M210" si="243">IF(N210="ICMS 00 - Tributada Integralmente",1,IF(N210="ICMS 90 - Outras",11,IF(N210="ICMS 60 - Cobrado anteriormente por substituição tributária",9,IF(N210="ICMS 41 - Não tributada",6,IF(N210="ICMS 50 - Suspensão",7,)))))</f>
        <v>0</v>
      </c>
      <c r="N210" s="1" t="str">
        <f t="shared" si="223"/>
        <v>5.102</v>
      </c>
      <c r="O210" s="1" t="str">
        <f t="shared" si="212"/>
        <v>6.102</v>
      </c>
      <c r="P210">
        <f t="shared" si="224"/>
        <v>0</v>
      </c>
      <c r="Q210">
        <f t="shared" si="224"/>
        <v>0</v>
      </c>
      <c r="R210">
        <f t="shared" si="225"/>
        <v>1822</v>
      </c>
      <c r="U210">
        <f t="shared" si="226"/>
        <v>0</v>
      </c>
      <c r="V210">
        <v>287</v>
      </c>
      <c r="W210">
        <f t="shared" si="227"/>
        <v>0</v>
      </c>
      <c r="Y210">
        <f t="shared" si="228"/>
        <v>0</v>
      </c>
      <c r="Z210">
        <f t="shared" si="228"/>
        <v>0</v>
      </c>
    </row>
    <row r="211" spans="1:26" x14ac:dyDescent="0.25">
      <c r="A211" t="s">
        <v>236</v>
      </c>
      <c r="B211">
        <f t="shared" si="220"/>
        <v>0</v>
      </c>
      <c r="C211" t="s">
        <v>931</v>
      </c>
      <c r="D211" s="1" t="s">
        <v>6</v>
      </c>
      <c r="E211">
        <f t="shared" si="221"/>
        <v>0</v>
      </c>
      <c r="F211">
        <v>1</v>
      </c>
      <c r="G211" s="1">
        <v>1</v>
      </c>
      <c r="H211" s="1">
        <v>1</v>
      </c>
      <c r="I211">
        <v>34</v>
      </c>
      <c r="J211" s="1">
        <v>11</v>
      </c>
      <c r="K211" s="1">
        <v>2</v>
      </c>
      <c r="L211">
        <v>73121090</v>
      </c>
      <c r="M211">
        <f t="shared" ref="M211" si="244">IF(N211="ICMS 00 - Tributada Integralmente",1,IF(N211="ICMS 90 - Outras",11,IF(N211="ICMS 60 - Cobrado anteriormente por substituição tributária",9,IF(N211="ICMS 41 - Não tributada",6,IF(N211="ICMS 50 - Suspensão",7,)))))</f>
        <v>0</v>
      </c>
      <c r="N211" s="1" t="str">
        <f t="shared" si="223"/>
        <v>5.102</v>
      </c>
      <c r="O211" s="1" t="str">
        <f t="shared" si="212"/>
        <v>6.102</v>
      </c>
      <c r="P211">
        <f t="shared" si="224"/>
        <v>0</v>
      </c>
      <c r="Q211">
        <f t="shared" si="224"/>
        <v>0</v>
      </c>
      <c r="R211">
        <f t="shared" si="225"/>
        <v>1822</v>
      </c>
      <c r="U211">
        <f t="shared" si="226"/>
        <v>0</v>
      </c>
      <c r="V211">
        <v>288</v>
      </c>
      <c r="W211">
        <f t="shared" si="227"/>
        <v>0</v>
      </c>
      <c r="Y211">
        <f t="shared" si="228"/>
        <v>0</v>
      </c>
      <c r="Z211">
        <f t="shared" si="228"/>
        <v>0</v>
      </c>
    </row>
    <row r="212" spans="1:26" x14ac:dyDescent="0.25">
      <c r="A212" t="s">
        <v>237</v>
      </c>
      <c r="B212">
        <f t="shared" si="220"/>
        <v>0</v>
      </c>
      <c r="C212">
        <v>657</v>
      </c>
      <c r="D212" s="1" t="s">
        <v>6</v>
      </c>
      <c r="E212">
        <f t="shared" si="221"/>
        <v>0</v>
      </c>
      <c r="F212">
        <v>1</v>
      </c>
      <c r="G212" s="1">
        <v>1</v>
      </c>
      <c r="H212" s="1">
        <v>1</v>
      </c>
      <c r="I212">
        <v>34</v>
      </c>
      <c r="J212" s="1">
        <v>11</v>
      </c>
      <c r="K212" s="1">
        <v>2</v>
      </c>
      <c r="L212">
        <v>73159000</v>
      </c>
      <c r="M212">
        <f t="shared" ref="M212" si="245">IF(N212="ICMS 00 - Tributada Integralmente",1,IF(N212="ICMS 90 - Outras",11,IF(N212="ICMS 60 - Cobrado anteriormente por substituição tributária",9,IF(N212="ICMS 41 - Não tributada",6,IF(N212="ICMS 50 - Suspensão",7,)))))</f>
        <v>0</v>
      </c>
      <c r="N212" s="1" t="str">
        <f t="shared" si="223"/>
        <v>5.102</v>
      </c>
      <c r="O212" s="1" t="str">
        <f t="shared" si="212"/>
        <v>6.102</v>
      </c>
      <c r="P212">
        <f t="shared" si="224"/>
        <v>0</v>
      </c>
      <c r="Q212">
        <f t="shared" si="224"/>
        <v>0</v>
      </c>
      <c r="R212">
        <f t="shared" si="225"/>
        <v>1822</v>
      </c>
      <c r="U212">
        <f t="shared" si="226"/>
        <v>0</v>
      </c>
      <c r="V212">
        <v>289</v>
      </c>
      <c r="W212">
        <f t="shared" si="227"/>
        <v>0</v>
      </c>
      <c r="Y212">
        <f t="shared" si="228"/>
        <v>0</v>
      </c>
      <c r="Z212">
        <f t="shared" si="228"/>
        <v>0</v>
      </c>
    </row>
    <row r="213" spans="1:26" x14ac:dyDescent="0.25">
      <c r="A213" t="s">
        <v>238</v>
      </c>
      <c r="B213">
        <f t="shared" si="220"/>
        <v>0</v>
      </c>
      <c r="C213" t="s">
        <v>932</v>
      </c>
      <c r="D213" s="1" t="s">
        <v>6</v>
      </c>
      <c r="E213">
        <f t="shared" si="221"/>
        <v>0</v>
      </c>
      <c r="F213">
        <v>11</v>
      </c>
      <c r="G213" s="1">
        <v>1</v>
      </c>
      <c r="H213" s="1">
        <v>1</v>
      </c>
      <c r="I213">
        <v>34</v>
      </c>
      <c r="J213" s="1">
        <v>11</v>
      </c>
      <c r="K213" s="1">
        <v>2</v>
      </c>
      <c r="L213">
        <v>73121090</v>
      </c>
      <c r="M213">
        <f t="shared" ref="M213" si="246">IF(N213="ICMS 00 - Tributada Integralmente",1,IF(N213="ICMS 90 - Outras",11,IF(N213="ICMS 60 - Cobrado anteriormente por substituição tributária",9,IF(N213="ICMS 41 - Não tributada",6,IF(N213="ICMS 50 - Suspensão",7,)))))</f>
        <v>0</v>
      </c>
      <c r="N213" s="1" t="str">
        <f t="shared" si="223"/>
        <v>5.102</v>
      </c>
      <c r="O213" s="1" t="str">
        <f t="shared" si="212"/>
        <v>6.102</v>
      </c>
      <c r="P213">
        <f t="shared" si="224"/>
        <v>0</v>
      </c>
      <c r="Q213">
        <f t="shared" si="224"/>
        <v>0</v>
      </c>
      <c r="R213">
        <f t="shared" si="225"/>
        <v>1822</v>
      </c>
      <c r="U213">
        <f t="shared" si="226"/>
        <v>0</v>
      </c>
      <c r="V213">
        <v>29</v>
      </c>
      <c r="W213">
        <f t="shared" si="227"/>
        <v>0</v>
      </c>
      <c r="Y213">
        <f t="shared" si="228"/>
        <v>0</v>
      </c>
      <c r="Z213">
        <f t="shared" si="228"/>
        <v>0</v>
      </c>
    </row>
    <row r="214" spans="1:26" x14ac:dyDescent="0.25">
      <c r="A214" t="s">
        <v>239</v>
      </c>
      <c r="B214">
        <f t="shared" si="220"/>
        <v>0</v>
      </c>
      <c r="C214">
        <v>140</v>
      </c>
      <c r="D214" s="1" t="s">
        <v>6</v>
      </c>
      <c r="E214">
        <f t="shared" si="221"/>
        <v>0</v>
      </c>
      <c r="F214">
        <v>11</v>
      </c>
      <c r="G214" s="1">
        <v>1</v>
      </c>
      <c r="H214" s="1">
        <v>1</v>
      </c>
      <c r="I214">
        <v>34</v>
      </c>
      <c r="J214" s="1">
        <v>11</v>
      </c>
      <c r="K214" s="1">
        <v>2</v>
      </c>
      <c r="L214">
        <v>73269090</v>
      </c>
      <c r="M214">
        <f t="shared" ref="M214" si="247">IF(N214="ICMS 00 - Tributada Integralmente",1,IF(N214="ICMS 90 - Outras",11,IF(N214="ICMS 60 - Cobrado anteriormente por substituição tributária",9,IF(N214="ICMS 41 - Não tributada",6,IF(N214="ICMS 50 - Suspensão",7,)))))</f>
        <v>0</v>
      </c>
      <c r="N214" s="1" t="str">
        <f t="shared" si="223"/>
        <v>5.102</v>
      </c>
      <c r="O214" s="1" t="str">
        <f t="shared" si="212"/>
        <v>6.102</v>
      </c>
      <c r="P214">
        <f t="shared" si="224"/>
        <v>0</v>
      </c>
      <c r="Q214">
        <f t="shared" si="224"/>
        <v>0</v>
      </c>
      <c r="R214">
        <f t="shared" si="225"/>
        <v>1822</v>
      </c>
      <c r="U214">
        <f t="shared" si="226"/>
        <v>0</v>
      </c>
      <c r="V214">
        <v>290</v>
      </c>
      <c r="W214">
        <f t="shared" si="227"/>
        <v>0</v>
      </c>
      <c r="Y214">
        <f t="shared" si="228"/>
        <v>0</v>
      </c>
      <c r="Z214">
        <f t="shared" si="228"/>
        <v>0</v>
      </c>
    </row>
    <row r="215" spans="1:26" x14ac:dyDescent="0.25">
      <c r="A215" t="s">
        <v>240</v>
      </c>
      <c r="B215">
        <f t="shared" si="220"/>
        <v>0</v>
      </c>
      <c r="C215" t="s">
        <v>933</v>
      </c>
      <c r="D215" s="1" t="s">
        <v>6</v>
      </c>
      <c r="E215">
        <f t="shared" si="221"/>
        <v>0</v>
      </c>
      <c r="F215">
        <v>11</v>
      </c>
      <c r="G215" s="1">
        <v>1</v>
      </c>
      <c r="H215" s="1">
        <v>1</v>
      </c>
      <c r="I215">
        <v>34</v>
      </c>
      <c r="J215" s="1">
        <v>11</v>
      </c>
      <c r="K215" s="1">
        <v>2</v>
      </c>
      <c r="L215">
        <v>76042100</v>
      </c>
      <c r="M215">
        <f t="shared" ref="M215" si="248">IF(N215="ICMS 00 - Tributada Integralmente",1,IF(N215="ICMS 90 - Outras",11,IF(N215="ICMS 60 - Cobrado anteriormente por substituição tributária",9,IF(N215="ICMS 41 - Não tributada",6,IF(N215="ICMS 50 - Suspensão",7,)))))</f>
        <v>0</v>
      </c>
      <c r="N215" s="1" t="str">
        <f t="shared" si="223"/>
        <v>5.102</v>
      </c>
      <c r="O215" s="1" t="str">
        <f t="shared" si="212"/>
        <v>6.102</v>
      </c>
      <c r="P215">
        <f t="shared" si="224"/>
        <v>0</v>
      </c>
      <c r="Q215">
        <f t="shared" si="224"/>
        <v>0</v>
      </c>
      <c r="R215">
        <f t="shared" si="225"/>
        <v>1822</v>
      </c>
      <c r="U215">
        <f t="shared" si="226"/>
        <v>0</v>
      </c>
      <c r="V215">
        <v>291</v>
      </c>
      <c r="W215">
        <f t="shared" si="227"/>
        <v>0</v>
      </c>
      <c r="Y215">
        <f t="shared" si="228"/>
        <v>0</v>
      </c>
      <c r="Z215">
        <f t="shared" si="228"/>
        <v>0</v>
      </c>
    </row>
    <row r="216" spans="1:26" x14ac:dyDescent="0.25">
      <c r="A216" t="s">
        <v>241</v>
      </c>
      <c r="B216">
        <f t="shared" si="220"/>
        <v>0</v>
      </c>
      <c r="C216" t="s">
        <v>934</v>
      </c>
      <c r="D216" s="1" t="s">
        <v>6</v>
      </c>
      <c r="E216">
        <f t="shared" si="221"/>
        <v>0</v>
      </c>
      <c r="F216">
        <v>1</v>
      </c>
      <c r="G216" s="1">
        <v>1</v>
      </c>
      <c r="H216" s="1">
        <v>1</v>
      </c>
      <c r="I216">
        <v>34</v>
      </c>
      <c r="J216" s="1">
        <v>8</v>
      </c>
      <c r="K216" s="1">
        <v>2</v>
      </c>
      <c r="L216">
        <v>73121090</v>
      </c>
      <c r="M216">
        <f t="shared" ref="M216" si="249">IF(N216="ICMS 00 - Tributada Integralmente",1,IF(N216="ICMS 90 - Outras",11,IF(N216="ICMS 60 - Cobrado anteriormente por substituição tributária",9,IF(N216="ICMS 41 - Não tributada",6,IF(N216="ICMS 50 - Suspensão",7,)))))</f>
        <v>0</v>
      </c>
      <c r="N216" s="1" t="str">
        <f t="shared" si="223"/>
        <v>5.102</v>
      </c>
      <c r="O216" s="1" t="str">
        <f t="shared" si="212"/>
        <v>6.102</v>
      </c>
      <c r="P216">
        <f t="shared" si="224"/>
        <v>0</v>
      </c>
      <c r="Q216">
        <f t="shared" si="224"/>
        <v>0</v>
      </c>
      <c r="R216">
        <f t="shared" si="225"/>
        <v>1822</v>
      </c>
      <c r="U216">
        <f t="shared" si="226"/>
        <v>0</v>
      </c>
      <c r="V216">
        <v>292</v>
      </c>
      <c r="W216">
        <f t="shared" si="227"/>
        <v>0</v>
      </c>
      <c r="Y216">
        <f t="shared" si="228"/>
        <v>0</v>
      </c>
      <c r="Z216">
        <f t="shared" si="228"/>
        <v>0</v>
      </c>
    </row>
    <row r="217" spans="1:26" x14ac:dyDescent="0.25">
      <c r="A217" t="s">
        <v>242</v>
      </c>
      <c r="B217">
        <f t="shared" si="220"/>
        <v>0</v>
      </c>
      <c r="C217" t="s">
        <v>935</v>
      </c>
      <c r="D217" s="1" t="s">
        <v>6</v>
      </c>
      <c r="E217">
        <f t="shared" si="221"/>
        <v>0</v>
      </c>
      <c r="F217">
        <v>1</v>
      </c>
      <c r="G217" s="1">
        <v>1</v>
      </c>
      <c r="H217" s="1">
        <v>1</v>
      </c>
      <c r="I217">
        <v>34</v>
      </c>
      <c r="J217" s="1">
        <v>8</v>
      </c>
      <c r="K217" s="1">
        <v>2</v>
      </c>
      <c r="L217">
        <v>73269090</v>
      </c>
      <c r="M217">
        <f t="shared" ref="M217" si="250">IF(N217="ICMS 00 - Tributada Integralmente",1,IF(N217="ICMS 90 - Outras",11,IF(N217="ICMS 60 - Cobrado anteriormente por substituição tributária",9,IF(N217="ICMS 41 - Não tributada",6,IF(N217="ICMS 50 - Suspensão",7,)))))</f>
        <v>0</v>
      </c>
      <c r="N217" s="1" t="str">
        <f t="shared" si="223"/>
        <v>5.102</v>
      </c>
      <c r="O217" s="1" t="str">
        <f t="shared" si="212"/>
        <v>6.102</v>
      </c>
      <c r="P217">
        <f t="shared" si="224"/>
        <v>0</v>
      </c>
      <c r="Q217">
        <f t="shared" si="224"/>
        <v>0</v>
      </c>
      <c r="R217">
        <f t="shared" si="225"/>
        <v>1822</v>
      </c>
      <c r="U217">
        <f t="shared" si="226"/>
        <v>0</v>
      </c>
      <c r="V217">
        <v>293</v>
      </c>
      <c r="W217">
        <f t="shared" si="227"/>
        <v>0</v>
      </c>
      <c r="Y217">
        <f t="shared" si="228"/>
        <v>0</v>
      </c>
      <c r="Z217">
        <f t="shared" si="228"/>
        <v>0</v>
      </c>
    </row>
    <row r="218" spans="1:26" x14ac:dyDescent="0.25">
      <c r="A218" t="s">
        <v>243</v>
      </c>
      <c r="B218">
        <f t="shared" si="220"/>
        <v>0</v>
      </c>
      <c r="C218" t="s">
        <v>936</v>
      </c>
      <c r="D218" s="1" t="s">
        <v>6</v>
      </c>
      <c r="E218">
        <f t="shared" si="221"/>
        <v>0</v>
      </c>
      <c r="F218">
        <v>11</v>
      </c>
      <c r="G218" s="1">
        <v>1</v>
      </c>
      <c r="H218" s="1">
        <v>1</v>
      </c>
      <c r="I218">
        <v>34</v>
      </c>
      <c r="J218" s="1">
        <v>11</v>
      </c>
      <c r="K218" s="1">
        <v>2</v>
      </c>
      <c r="L218">
        <v>73121090</v>
      </c>
      <c r="M218">
        <f t="shared" ref="M218" si="251">IF(N218="ICMS 00 - Tributada Integralmente",1,IF(N218="ICMS 90 - Outras",11,IF(N218="ICMS 60 - Cobrado anteriormente por substituição tributária",9,IF(N218="ICMS 41 - Não tributada",6,IF(N218="ICMS 50 - Suspensão",7,)))))</f>
        <v>0</v>
      </c>
      <c r="N218" s="1" t="str">
        <f t="shared" si="223"/>
        <v>5.102</v>
      </c>
      <c r="O218" s="1" t="str">
        <f t="shared" si="212"/>
        <v>6.102</v>
      </c>
      <c r="P218">
        <f t="shared" si="224"/>
        <v>0</v>
      </c>
      <c r="Q218">
        <f t="shared" si="224"/>
        <v>0</v>
      </c>
      <c r="R218">
        <f t="shared" si="225"/>
        <v>1822</v>
      </c>
      <c r="U218">
        <f t="shared" si="226"/>
        <v>0</v>
      </c>
      <c r="V218">
        <v>294</v>
      </c>
      <c r="W218">
        <f t="shared" si="227"/>
        <v>0</v>
      </c>
      <c r="Y218">
        <f t="shared" si="228"/>
        <v>0</v>
      </c>
      <c r="Z218">
        <f t="shared" si="228"/>
        <v>0</v>
      </c>
    </row>
    <row r="219" spans="1:26" x14ac:dyDescent="0.25">
      <c r="A219" t="s">
        <v>244</v>
      </c>
      <c r="B219">
        <f t="shared" si="220"/>
        <v>0</v>
      </c>
      <c r="C219" t="s">
        <v>937</v>
      </c>
      <c r="D219" s="1" t="s">
        <v>6</v>
      </c>
      <c r="E219">
        <f t="shared" si="221"/>
        <v>0</v>
      </c>
      <c r="F219">
        <v>11</v>
      </c>
      <c r="G219" s="1">
        <v>1</v>
      </c>
      <c r="H219" s="1">
        <v>1</v>
      </c>
      <c r="I219">
        <v>34</v>
      </c>
      <c r="J219" s="1">
        <v>11</v>
      </c>
      <c r="K219" s="1">
        <v>2</v>
      </c>
      <c r="L219">
        <v>73121090</v>
      </c>
      <c r="M219">
        <f t="shared" ref="M219" si="252">IF(N219="ICMS 00 - Tributada Integralmente",1,IF(N219="ICMS 90 - Outras",11,IF(N219="ICMS 60 - Cobrado anteriormente por substituição tributária",9,IF(N219="ICMS 41 - Não tributada",6,IF(N219="ICMS 50 - Suspensão",7,)))))</f>
        <v>0</v>
      </c>
      <c r="N219" s="1" t="str">
        <f t="shared" si="223"/>
        <v>5.102</v>
      </c>
      <c r="O219" s="1" t="str">
        <f t="shared" si="212"/>
        <v>6.102</v>
      </c>
      <c r="P219">
        <f t="shared" si="224"/>
        <v>0</v>
      </c>
      <c r="Q219">
        <f t="shared" si="224"/>
        <v>0</v>
      </c>
      <c r="R219">
        <f t="shared" si="225"/>
        <v>1822</v>
      </c>
      <c r="U219">
        <f t="shared" si="226"/>
        <v>0</v>
      </c>
      <c r="V219">
        <v>295</v>
      </c>
      <c r="W219">
        <f t="shared" si="227"/>
        <v>0</v>
      </c>
      <c r="Y219">
        <f t="shared" si="228"/>
        <v>0</v>
      </c>
      <c r="Z219">
        <f t="shared" si="228"/>
        <v>0</v>
      </c>
    </row>
    <row r="220" spans="1:26" x14ac:dyDescent="0.25">
      <c r="A220" t="s">
        <v>245</v>
      </c>
      <c r="B220">
        <f t="shared" si="220"/>
        <v>0</v>
      </c>
      <c r="C220" t="s">
        <v>938</v>
      </c>
      <c r="D220" s="1" t="s">
        <v>6</v>
      </c>
      <c r="E220">
        <f t="shared" si="221"/>
        <v>0</v>
      </c>
      <c r="F220">
        <v>11</v>
      </c>
      <c r="G220" s="1">
        <v>1</v>
      </c>
      <c r="H220" s="1">
        <v>1</v>
      </c>
      <c r="I220">
        <v>34</v>
      </c>
      <c r="J220" s="1">
        <v>11</v>
      </c>
      <c r="K220" s="1">
        <v>2</v>
      </c>
      <c r="L220">
        <v>73121090</v>
      </c>
      <c r="M220">
        <f t="shared" ref="M220" si="253">IF(N220="ICMS 00 - Tributada Integralmente",1,IF(N220="ICMS 90 - Outras",11,IF(N220="ICMS 60 - Cobrado anteriormente por substituição tributária",9,IF(N220="ICMS 41 - Não tributada",6,IF(N220="ICMS 50 - Suspensão",7,)))))</f>
        <v>0</v>
      </c>
      <c r="N220" s="1" t="str">
        <f t="shared" si="223"/>
        <v>5.102</v>
      </c>
      <c r="O220" s="1" t="str">
        <f t="shared" si="212"/>
        <v>6.102</v>
      </c>
      <c r="P220">
        <f t="shared" si="224"/>
        <v>0</v>
      </c>
      <c r="Q220">
        <f t="shared" si="224"/>
        <v>0</v>
      </c>
      <c r="R220">
        <f t="shared" si="225"/>
        <v>1822</v>
      </c>
      <c r="U220">
        <f t="shared" si="226"/>
        <v>0</v>
      </c>
      <c r="V220">
        <v>296</v>
      </c>
      <c r="W220">
        <f t="shared" si="227"/>
        <v>0</v>
      </c>
      <c r="Y220">
        <f t="shared" si="228"/>
        <v>0</v>
      </c>
      <c r="Z220">
        <f t="shared" si="228"/>
        <v>0</v>
      </c>
    </row>
    <row r="221" spans="1:26" x14ac:dyDescent="0.25">
      <c r="A221" t="s">
        <v>246</v>
      </c>
      <c r="B221">
        <f t="shared" si="220"/>
        <v>0</v>
      </c>
      <c r="C221" t="s">
        <v>939</v>
      </c>
      <c r="D221" s="1" t="s">
        <v>6</v>
      </c>
      <c r="E221">
        <f t="shared" si="221"/>
        <v>0</v>
      </c>
      <c r="F221">
        <v>11</v>
      </c>
      <c r="G221" s="1">
        <v>1</v>
      </c>
      <c r="H221" s="1">
        <v>1</v>
      </c>
      <c r="I221">
        <v>34</v>
      </c>
      <c r="J221" s="1">
        <v>11</v>
      </c>
      <c r="K221" s="1">
        <v>2</v>
      </c>
      <c r="L221">
        <v>73121090</v>
      </c>
      <c r="M221">
        <f t="shared" ref="M221" si="254">IF(N221="ICMS 00 - Tributada Integralmente",1,IF(N221="ICMS 90 - Outras",11,IF(N221="ICMS 60 - Cobrado anteriormente por substituição tributária",9,IF(N221="ICMS 41 - Não tributada",6,IF(N221="ICMS 50 - Suspensão",7,)))))</f>
        <v>0</v>
      </c>
      <c r="N221" s="1" t="str">
        <f t="shared" si="223"/>
        <v>5.102</v>
      </c>
      <c r="O221" s="1" t="str">
        <f t="shared" si="212"/>
        <v>6.102</v>
      </c>
      <c r="P221">
        <f t="shared" si="224"/>
        <v>0</v>
      </c>
      <c r="Q221">
        <f t="shared" si="224"/>
        <v>0</v>
      </c>
      <c r="R221">
        <f t="shared" si="225"/>
        <v>1822</v>
      </c>
      <c r="U221">
        <f t="shared" si="226"/>
        <v>0</v>
      </c>
      <c r="V221">
        <v>297</v>
      </c>
      <c r="W221">
        <f t="shared" si="227"/>
        <v>0</v>
      </c>
      <c r="Y221">
        <f t="shared" si="228"/>
        <v>0</v>
      </c>
      <c r="Z221">
        <f t="shared" si="228"/>
        <v>0</v>
      </c>
    </row>
    <row r="222" spans="1:26" x14ac:dyDescent="0.25">
      <c r="A222" t="s">
        <v>247</v>
      </c>
      <c r="B222">
        <f t="shared" si="220"/>
        <v>0</v>
      </c>
      <c r="C222" t="s">
        <v>886</v>
      </c>
      <c r="D222" s="1" t="s">
        <v>6</v>
      </c>
      <c r="E222">
        <f t="shared" si="221"/>
        <v>0</v>
      </c>
      <c r="F222">
        <v>6</v>
      </c>
      <c r="G222" s="1">
        <v>1</v>
      </c>
      <c r="H222" s="1">
        <v>11</v>
      </c>
      <c r="I222">
        <v>44</v>
      </c>
      <c r="J222" s="1">
        <v>11</v>
      </c>
      <c r="K222" s="1">
        <v>8</v>
      </c>
      <c r="L222">
        <v>73121090</v>
      </c>
      <c r="M222">
        <f t="shared" ref="M222" si="255">IF(N222="ICMS 00 - Tributada Integralmente",1,IF(N222="ICMS 90 - Outras",11,IF(N222="ICMS 60 - Cobrado anteriormente por substituição tributária",9,IF(N222="ICMS 41 - Não tributada",6,IF(N222="ICMS 50 - Suspensão",7,)))))</f>
        <v>0</v>
      </c>
      <c r="N222" s="1" t="str">
        <f t="shared" si="223"/>
        <v>5.102</v>
      </c>
      <c r="O222" s="1" t="str">
        <f t="shared" si="212"/>
        <v>6.102</v>
      </c>
      <c r="P222">
        <f t="shared" si="224"/>
        <v>0</v>
      </c>
      <c r="Q222">
        <f t="shared" si="224"/>
        <v>0</v>
      </c>
      <c r="R222">
        <f t="shared" si="225"/>
        <v>1822</v>
      </c>
      <c r="U222">
        <f t="shared" si="226"/>
        <v>0</v>
      </c>
      <c r="V222">
        <v>298</v>
      </c>
      <c r="W222">
        <f t="shared" si="227"/>
        <v>0</v>
      </c>
      <c r="Y222">
        <f t="shared" si="228"/>
        <v>0</v>
      </c>
      <c r="Z222">
        <f t="shared" si="228"/>
        <v>0</v>
      </c>
    </row>
    <row r="223" spans="1:26" x14ac:dyDescent="0.25">
      <c r="A223" t="s">
        <v>248</v>
      </c>
      <c r="B223">
        <f t="shared" si="220"/>
        <v>0</v>
      </c>
      <c r="C223" t="s">
        <v>940</v>
      </c>
      <c r="D223" s="1" t="s">
        <v>6</v>
      </c>
      <c r="E223">
        <f t="shared" si="221"/>
        <v>0</v>
      </c>
      <c r="F223">
        <v>11</v>
      </c>
      <c r="G223" s="1">
        <v>1</v>
      </c>
      <c r="H223" s="1">
        <v>1</v>
      </c>
      <c r="I223">
        <v>34</v>
      </c>
      <c r="J223" s="1">
        <v>11</v>
      </c>
      <c r="K223" s="1">
        <v>2</v>
      </c>
      <c r="L223">
        <v>73262000</v>
      </c>
      <c r="M223">
        <f t="shared" ref="M223" si="256">IF(N223="ICMS 00 - Tributada Integralmente",1,IF(N223="ICMS 90 - Outras",11,IF(N223="ICMS 60 - Cobrado anteriormente por substituição tributária",9,IF(N223="ICMS 41 - Não tributada",6,IF(N223="ICMS 50 - Suspensão",7,)))))</f>
        <v>0</v>
      </c>
      <c r="N223" s="1" t="str">
        <f t="shared" si="223"/>
        <v>5.102</v>
      </c>
      <c r="O223" s="1" t="str">
        <f t="shared" si="212"/>
        <v>6.102</v>
      </c>
      <c r="P223">
        <f t="shared" si="224"/>
        <v>0</v>
      </c>
      <c r="Q223">
        <f t="shared" si="224"/>
        <v>0</v>
      </c>
      <c r="R223">
        <f t="shared" si="225"/>
        <v>1822</v>
      </c>
      <c r="U223">
        <f t="shared" si="226"/>
        <v>0</v>
      </c>
      <c r="V223">
        <v>299</v>
      </c>
      <c r="W223">
        <f t="shared" si="227"/>
        <v>0</v>
      </c>
      <c r="Y223">
        <f t="shared" si="228"/>
        <v>0</v>
      </c>
      <c r="Z223">
        <f t="shared" si="228"/>
        <v>0</v>
      </c>
    </row>
    <row r="224" spans="1:26" x14ac:dyDescent="0.25">
      <c r="A224" t="s">
        <v>249</v>
      </c>
      <c r="B224">
        <f t="shared" si="220"/>
        <v>0</v>
      </c>
      <c r="C224" t="s">
        <v>797</v>
      </c>
      <c r="D224" s="1" t="s">
        <v>6</v>
      </c>
      <c r="E224">
        <f t="shared" si="221"/>
        <v>0</v>
      </c>
      <c r="F224">
        <v>11</v>
      </c>
      <c r="G224" s="1">
        <v>1</v>
      </c>
      <c r="H224" s="1">
        <v>1</v>
      </c>
      <c r="I224">
        <v>34</v>
      </c>
      <c r="J224" s="1">
        <v>11</v>
      </c>
      <c r="K224" s="1">
        <v>2</v>
      </c>
      <c r="L224">
        <v>73269090</v>
      </c>
      <c r="M224">
        <f t="shared" ref="M224" si="257">IF(N224="ICMS 00 - Tributada Integralmente",1,IF(N224="ICMS 90 - Outras",11,IF(N224="ICMS 60 - Cobrado anteriormente por substituição tributária",9,IF(N224="ICMS 41 - Não tributada",6,IF(N224="ICMS 50 - Suspensão",7,)))))</f>
        <v>0</v>
      </c>
      <c r="N224" s="1" t="str">
        <f t="shared" si="223"/>
        <v>5.102</v>
      </c>
      <c r="O224" s="1" t="str">
        <f t="shared" si="212"/>
        <v>6.102</v>
      </c>
      <c r="P224">
        <f t="shared" si="224"/>
        <v>0</v>
      </c>
      <c r="Q224">
        <f t="shared" si="224"/>
        <v>0</v>
      </c>
      <c r="R224">
        <f t="shared" si="225"/>
        <v>1822</v>
      </c>
      <c r="U224">
        <f t="shared" si="226"/>
        <v>0</v>
      </c>
      <c r="V224">
        <v>3</v>
      </c>
      <c r="W224">
        <f t="shared" si="227"/>
        <v>0</v>
      </c>
      <c r="Y224">
        <f t="shared" si="228"/>
        <v>0</v>
      </c>
      <c r="Z224">
        <f t="shared" si="228"/>
        <v>0</v>
      </c>
    </row>
    <row r="225" spans="1:26" x14ac:dyDescent="0.25">
      <c r="A225" t="s">
        <v>250</v>
      </c>
      <c r="B225">
        <f t="shared" si="220"/>
        <v>0</v>
      </c>
      <c r="C225" t="s">
        <v>941</v>
      </c>
      <c r="D225" s="1" t="s">
        <v>6</v>
      </c>
      <c r="E225">
        <f t="shared" si="221"/>
        <v>0</v>
      </c>
      <c r="F225">
        <v>1</v>
      </c>
      <c r="G225" s="1">
        <v>1</v>
      </c>
      <c r="H225" s="1">
        <v>1</v>
      </c>
      <c r="I225">
        <v>34</v>
      </c>
      <c r="J225" s="1">
        <v>11</v>
      </c>
      <c r="K225" s="1">
        <v>2</v>
      </c>
      <c r="L225">
        <v>73269090</v>
      </c>
      <c r="M225">
        <f t="shared" ref="M225" si="258">IF(N225="ICMS 00 - Tributada Integralmente",1,IF(N225="ICMS 90 - Outras",11,IF(N225="ICMS 60 - Cobrado anteriormente por substituição tributária",9,IF(N225="ICMS 41 - Não tributada",6,IF(N225="ICMS 50 - Suspensão",7,)))))</f>
        <v>0</v>
      </c>
      <c r="N225" s="1" t="str">
        <f t="shared" si="223"/>
        <v>5.102</v>
      </c>
      <c r="O225" s="1" t="str">
        <f t="shared" si="212"/>
        <v>6.102</v>
      </c>
      <c r="P225">
        <f t="shared" si="224"/>
        <v>0</v>
      </c>
      <c r="Q225">
        <f t="shared" si="224"/>
        <v>0</v>
      </c>
      <c r="R225">
        <f t="shared" si="225"/>
        <v>1822</v>
      </c>
      <c r="U225">
        <f t="shared" si="226"/>
        <v>0</v>
      </c>
      <c r="V225">
        <v>30</v>
      </c>
      <c r="W225">
        <f t="shared" si="227"/>
        <v>0</v>
      </c>
      <c r="Y225">
        <f t="shared" si="228"/>
        <v>0</v>
      </c>
      <c r="Z225">
        <f t="shared" si="228"/>
        <v>0</v>
      </c>
    </row>
    <row r="226" spans="1:26" x14ac:dyDescent="0.25">
      <c r="A226" t="s">
        <v>251</v>
      </c>
      <c r="B226">
        <f t="shared" si="220"/>
        <v>0</v>
      </c>
      <c r="C226" t="s">
        <v>942</v>
      </c>
      <c r="D226" s="1" t="s">
        <v>6</v>
      </c>
      <c r="E226">
        <f t="shared" si="221"/>
        <v>0</v>
      </c>
      <c r="F226">
        <v>11</v>
      </c>
      <c r="G226" s="1">
        <v>1</v>
      </c>
      <c r="H226" s="1">
        <v>1</v>
      </c>
      <c r="I226">
        <v>34</v>
      </c>
      <c r="J226" s="1">
        <v>11</v>
      </c>
      <c r="K226" s="1">
        <v>2</v>
      </c>
      <c r="L226">
        <v>73269090</v>
      </c>
      <c r="M226">
        <f t="shared" ref="M226" si="259">IF(N226="ICMS 00 - Tributada Integralmente",1,IF(N226="ICMS 90 - Outras",11,IF(N226="ICMS 60 - Cobrado anteriormente por substituição tributária",9,IF(N226="ICMS 41 - Não tributada",6,IF(N226="ICMS 50 - Suspensão",7,)))))</f>
        <v>0</v>
      </c>
      <c r="N226" s="1" t="str">
        <f t="shared" si="223"/>
        <v>5.102</v>
      </c>
      <c r="O226" s="1" t="str">
        <f t="shared" si="212"/>
        <v>6.102</v>
      </c>
      <c r="P226">
        <f t="shared" si="224"/>
        <v>0</v>
      </c>
      <c r="Q226">
        <f t="shared" si="224"/>
        <v>0</v>
      </c>
      <c r="R226">
        <f t="shared" si="225"/>
        <v>1822</v>
      </c>
      <c r="U226">
        <f t="shared" si="226"/>
        <v>0</v>
      </c>
      <c r="V226">
        <v>300</v>
      </c>
      <c r="W226">
        <f t="shared" si="227"/>
        <v>0</v>
      </c>
      <c r="Y226">
        <f t="shared" si="228"/>
        <v>0</v>
      </c>
      <c r="Z226">
        <f t="shared" si="228"/>
        <v>0</v>
      </c>
    </row>
    <row r="227" spans="1:26" x14ac:dyDescent="0.25">
      <c r="A227" t="s">
        <v>252</v>
      </c>
      <c r="B227">
        <f t="shared" si="220"/>
        <v>0</v>
      </c>
      <c r="C227" t="s">
        <v>865</v>
      </c>
      <c r="D227" s="1" t="s">
        <v>6</v>
      </c>
      <c r="E227">
        <f t="shared" si="221"/>
        <v>0</v>
      </c>
      <c r="F227">
        <v>11</v>
      </c>
      <c r="G227" s="1">
        <v>1</v>
      </c>
      <c r="H227" s="1">
        <v>1</v>
      </c>
      <c r="I227">
        <v>34</v>
      </c>
      <c r="J227" s="1">
        <v>11</v>
      </c>
      <c r="K227" s="1">
        <v>2</v>
      </c>
      <c r="L227">
        <v>73121090</v>
      </c>
      <c r="M227">
        <f t="shared" ref="M227" si="260">IF(N227="ICMS 00 - Tributada Integralmente",1,IF(N227="ICMS 90 - Outras",11,IF(N227="ICMS 60 - Cobrado anteriormente por substituição tributária",9,IF(N227="ICMS 41 - Não tributada",6,IF(N227="ICMS 50 - Suspensão",7,)))))</f>
        <v>0</v>
      </c>
      <c r="N227" s="1" t="str">
        <f t="shared" si="223"/>
        <v>5.102</v>
      </c>
      <c r="O227" s="1" t="str">
        <f t="shared" si="212"/>
        <v>6.102</v>
      </c>
      <c r="P227">
        <f t="shared" si="224"/>
        <v>0</v>
      </c>
      <c r="Q227">
        <f t="shared" si="224"/>
        <v>0</v>
      </c>
      <c r="R227">
        <f t="shared" si="225"/>
        <v>1822</v>
      </c>
      <c r="U227">
        <f t="shared" si="226"/>
        <v>0</v>
      </c>
      <c r="V227">
        <v>301</v>
      </c>
      <c r="W227">
        <f t="shared" si="227"/>
        <v>0</v>
      </c>
      <c r="Y227">
        <f t="shared" si="228"/>
        <v>0</v>
      </c>
      <c r="Z227">
        <f t="shared" si="228"/>
        <v>0</v>
      </c>
    </row>
    <row r="228" spans="1:26" x14ac:dyDescent="0.25">
      <c r="A228" t="s">
        <v>253</v>
      </c>
      <c r="B228">
        <f t="shared" si="220"/>
        <v>0</v>
      </c>
      <c r="C228" t="s">
        <v>943</v>
      </c>
      <c r="D228" s="1" t="s">
        <v>6</v>
      </c>
      <c r="E228">
        <f t="shared" si="221"/>
        <v>0</v>
      </c>
      <c r="F228">
        <v>11</v>
      </c>
      <c r="G228" s="1">
        <v>1</v>
      </c>
      <c r="H228" s="1">
        <v>1</v>
      </c>
      <c r="I228">
        <v>34</v>
      </c>
      <c r="J228" s="1">
        <v>11</v>
      </c>
      <c r="K228" s="1">
        <v>2</v>
      </c>
      <c r="L228">
        <v>73269090</v>
      </c>
      <c r="M228">
        <f t="shared" ref="M228" si="261">IF(N228="ICMS 00 - Tributada Integralmente",1,IF(N228="ICMS 90 - Outras",11,IF(N228="ICMS 60 - Cobrado anteriormente por substituição tributária",9,IF(N228="ICMS 41 - Não tributada",6,IF(N228="ICMS 50 - Suspensão",7,)))))</f>
        <v>0</v>
      </c>
      <c r="N228" s="1" t="str">
        <f t="shared" si="223"/>
        <v>5.102</v>
      </c>
      <c r="O228" s="1" t="str">
        <f t="shared" si="212"/>
        <v>6.102</v>
      </c>
      <c r="P228">
        <f t="shared" si="224"/>
        <v>0</v>
      </c>
      <c r="Q228">
        <f t="shared" si="224"/>
        <v>0</v>
      </c>
      <c r="R228">
        <f t="shared" si="225"/>
        <v>1822</v>
      </c>
      <c r="U228">
        <f t="shared" si="226"/>
        <v>0</v>
      </c>
      <c r="V228">
        <v>302</v>
      </c>
      <c r="W228">
        <f t="shared" si="227"/>
        <v>0</v>
      </c>
      <c r="Y228">
        <f t="shared" si="228"/>
        <v>0</v>
      </c>
      <c r="Z228">
        <f t="shared" si="228"/>
        <v>0</v>
      </c>
    </row>
    <row r="229" spans="1:26" x14ac:dyDescent="0.25">
      <c r="A229" t="s">
        <v>254</v>
      </c>
      <c r="B229">
        <f t="shared" si="220"/>
        <v>0</v>
      </c>
      <c r="C229" t="s">
        <v>853</v>
      </c>
      <c r="D229" s="1" t="s">
        <v>6</v>
      </c>
      <c r="E229">
        <f t="shared" si="221"/>
        <v>0</v>
      </c>
      <c r="F229">
        <v>11</v>
      </c>
      <c r="G229" s="1">
        <v>1</v>
      </c>
      <c r="H229" s="1">
        <v>1</v>
      </c>
      <c r="I229">
        <v>34</v>
      </c>
      <c r="J229" s="1">
        <v>11</v>
      </c>
      <c r="K229" s="1">
        <v>2</v>
      </c>
      <c r="L229">
        <v>73269090</v>
      </c>
      <c r="M229">
        <f t="shared" ref="M229" si="262">IF(N229="ICMS 00 - Tributada Integralmente",1,IF(N229="ICMS 90 - Outras",11,IF(N229="ICMS 60 - Cobrado anteriormente por substituição tributária",9,IF(N229="ICMS 41 - Não tributada",6,IF(N229="ICMS 50 - Suspensão",7,)))))</f>
        <v>0</v>
      </c>
      <c r="N229" s="1" t="str">
        <f t="shared" si="223"/>
        <v>5.102</v>
      </c>
      <c r="O229" s="1" t="str">
        <f t="shared" si="212"/>
        <v>6.102</v>
      </c>
      <c r="P229">
        <f t="shared" si="224"/>
        <v>0</v>
      </c>
      <c r="Q229">
        <f t="shared" si="224"/>
        <v>0</v>
      </c>
      <c r="R229">
        <f t="shared" si="225"/>
        <v>1822</v>
      </c>
      <c r="U229">
        <f t="shared" si="226"/>
        <v>0</v>
      </c>
      <c r="V229">
        <v>303</v>
      </c>
      <c r="W229">
        <f t="shared" si="227"/>
        <v>0</v>
      </c>
      <c r="Y229">
        <f t="shared" si="228"/>
        <v>0</v>
      </c>
      <c r="Z229">
        <f t="shared" si="228"/>
        <v>0</v>
      </c>
    </row>
    <row r="230" spans="1:26" x14ac:dyDescent="0.25">
      <c r="A230" t="s">
        <v>255</v>
      </c>
      <c r="B230">
        <f t="shared" si="220"/>
        <v>0</v>
      </c>
      <c r="C230" t="s">
        <v>944</v>
      </c>
      <c r="D230" s="1" t="s">
        <v>6</v>
      </c>
      <c r="E230">
        <f t="shared" si="221"/>
        <v>0</v>
      </c>
      <c r="F230">
        <v>11</v>
      </c>
      <c r="G230" s="1">
        <v>1</v>
      </c>
      <c r="H230" s="1">
        <v>1</v>
      </c>
      <c r="I230">
        <v>34</v>
      </c>
      <c r="J230" s="1">
        <v>11</v>
      </c>
      <c r="K230" s="1">
        <v>2</v>
      </c>
      <c r="L230">
        <v>73121090</v>
      </c>
      <c r="M230">
        <f t="shared" ref="M230" si="263">IF(N230="ICMS 00 - Tributada Integralmente",1,IF(N230="ICMS 90 - Outras",11,IF(N230="ICMS 60 - Cobrado anteriormente por substituição tributária",9,IF(N230="ICMS 41 - Não tributada",6,IF(N230="ICMS 50 - Suspensão",7,)))))</f>
        <v>0</v>
      </c>
      <c r="N230" s="1" t="str">
        <f t="shared" si="223"/>
        <v>5.102</v>
      </c>
      <c r="O230" s="1" t="str">
        <f t="shared" si="212"/>
        <v>6.102</v>
      </c>
      <c r="P230">
        <f t="shared" si="224"/>
        <v>0</v>
      </c>
      <c r="Q230">
        <f t="shared" si="224"/>
        <v>0</v>
      </c>
      <c r="R230">
        <f t="shared" si="225"/>
        <v>1822</v>
      </c>
      <c r="U230">
        <f t="shared" si="226"/>
        <v>0</v>
      </c>
      <c r="V230">
        <v>304</v>
      </c>
      <c r="W230">
        <f t="shared" si="227"/>
        <v>0</v>
      </c>
      <c r="Y230">
        <f t="shared" si="228"/>
        <v>0</v>
      </c>
      <c r="Z230">
        <f t="shared" si="228"/>
        <v>0</v>
      </c>
    </row>
    <row r="231" spans="1:26" x14ac:dyDescent="0.25">
      <c r="A231" t="s">
        <v>256</v>
      </c>
      <c r="B231">
        <f t="shared" si="220"/>
        <v>0</v>
      </c>
      <c r="C231" t="s">
        <v>839</v>
      </c>
      <c r="D231" s="1" t="s">
        <v>6</v>
      </c>
      <c r="E231">
        <f t="shared" si="221"/>
        <v>0</v>
      </c>
      <c r="F231">
        <v>11</v>
      </c>
      <c r="G231" s="1">
        <v>1</v>
      </c>
      <c r="H231" s="1">
        <v>1</v>
      </c>
      <c r="I231">
        <v>34</v>
      </c>
      <c r="J231" s="1">
        <v>11</v>
      </c>
      <c r="K231" s="1">
        <v>2</v>
      </c>
      <c r="L231">
        <v>73121090</v>
      </c>
      <c r="M231">
        <f t="shared" ref="M231" si="264">IF(N231="ICMS 00 - Tributada Integralmente",1,IF(N231="ICMS 90 - Outras",11,IF(N231="ICMS 60 - Cobrado anteriormente por substituição tributária",9,IF(N231="ICMS 41 - Não tributada",6,IF(N231="ICMS 50 - Suspensão",7,)))))</f>
        <v>0</v>
      </c>
      <c r="N231" s="1" t="str">
        <f t="shared" si="223"/>
        <v>5.102</v>
      </c>
      <c r="O231" s="1" t="str">
        <f t="shared" si="212"/>
        <v>6.102</v>
      </c>
      <c r="P231">
        <f t="shared" si="224"/>
        <v>0</v>
      </c>
      <c r="Q231">
        <f t="shared" si="224"/>
        <v>0</v>
      </c>
      <c r="R231">
        <f t="shared" si="225"/>
        <v>1822</v>
      </c>
      <c r="U231">
        <f t="shared" si="226"/>
        <v>0</v>
      </c>
      <c r="V231">
        <v>305</v>
      </c>
      <c r="W231">
        <f t="shared" si="227"/>
        <v>0</v>
      </c>
      <c r="Y231">
        <f t="shared" si="228"/>
        <v>0</v>
      </c>
      <c r="Z231">
        <f t="shared" si="228"/>
        <v>0</v>
      </c>
    </row>
    <row r="232" spans="1:26" x14ac:dyDescent="0.25">
      <c r="A232" t="s">
        <v>257</v>
      </c>
      <c r="B232">
        <f t="shared" si="220"/>
        <v>0</v>
      </c>
      <c r="C232" t="s">
        <v>945</v>
      </c>
      <c r="D232" s="1" t="s">
        <v>6</v>
      </c>
      <c r="E232">
        <f t="shared" si="221"/>
        <v>0</v>
      </c>
      <c r="F232">
        <v>11</v>
      </c>
      <c r="G232" s="1">
        <v>1</v>
      </c>
      <c r="H232" s="1">
        <v>1</v>
      </c>
      <c r="I232">
        <v>34</v>
      </c>
      <c r="J232" s="1">
        <v>11</v>
      </c>
      <c r="K232" s="1">
        <v>2</v>
      </c>
      <c r="L232">
        <v>73121090</v>
      </c>
      <c r="M232">
        <f t="shared" ref="M232" si="265">IF(N232="ICMS 00 - Tributada Integralmente",1,IF(N232="ICMS 90 - Outras",11,IF(N232="ICMS 60 - Cobrado anteriormente por substituição tributária",9,IF(N232="ICMS 41 - Não tributada",6,IF(N232="ICMS 50 - Suspensão",7,)))))</f>
        <v>0</v>
      </c>
      <c r="N232" s="1" t="str">
        <f t="shared" si="223"/>
        <v>5.102</v>
      </c>
      <c r="O232" s="1" t="str">
        <f t="shared" si="212"/>
        <v>6.102</v>
      </c>
      <c r="P232">
        <f t="shared" si="224"/>
        <v>0</v>
      </c>
      <c r="Q232">
        <f t="shared" si="224"/>
        <v>0</v>
      </c>
      <c r="R232">
        <f t="shared" si="225"/>
        <v>1822</v>
      </c>
      <c r="U232">
        <f t="shared" si="226"/>
        <v>0</v>
      </c>
      <c r="V232">
        <v>306</v>
      </c>
      <c r="W232">
        <f t="shared" si="227"/>
        <v>0</v>
      </c>
      <c r="Y232">
        <f t="shared" si="228"/>
        <v>0</v>
      </c>
      <c r="Z232">
        <f t="shared" si="228"/>
        <v>0</v>
      </c>
    </row>
    <row r="233" spans="1:26" x14ac:dyDescent="0.25">
      <c r="A233" t="s">
        <v>258</v>
      </c>
      <c r="B233">
        <f t="shared" si="220"/>
        <v>0</v>
      </c>
      <c r="C233" t="s">
        <v>946</v>
      </c>
      <c r="D233" s="1" t="s">
        <v>6</v>
      </c>
      <c r="E233">
        <f t="shared" si="221"/>
        <v>0</v>
      </c>
      <c r="F233">
        <v>11</v>
      </c>
      <c r="G233" s="1">
        <v>1</v>
      </c>
      <c r="H233" s="1">
        <v>1</v>
      </c>
      <c r="I233">
        <v>34</v>
      </c>
      <c r="J233" s="1">
        <v>11</v>
      </c>
      <c r="K233" s="1">
        <v>2</v>
      </c>
      <c r="L233">
        <v>73121090</v>
      </c>
      <c r="M233">
        <f t="shared" ref="M233" si="266">IF(N233="ICMS 00 - Tributada Integralmente",1,IF(N233="ICMS 90 - Outras",11,IF(N233="ICMS 60 - Cobrado anteriormente por substituição tributária",9,IF(N233="ICMS 41 - Não tributada",6,IF(N233="ICMS 50 - Suspensão",7,)))))</f>
        <v>0</v>
      </c>
      <c r="N233" s="1" t="str">
        <f t="shared" si="223"/>
        <v>5.102</v>
      </c>
      <c r="O233" s="1" t="str">
        <f t="shared" si="212"/>
        <v>6.102</v>
      </c>
      <c r="P233">
        <f t="shared" si="224"/>
        <v>0</v>
      </c>
      <c r="Q233">
        <f t="shared" si="224"/>
        <v>0</v>
      </c>
      <c r="R233">
        <f t="shared" si="225"/>
        <v>1822</v>
      </c>
      <c r="U233">
        <f t="shared" si="226"/>
        <v>0</v>
      </c>
      <c r="V233">
        <v>307</v>
      </c>
      <c r="W233">
        <f t="shared" si="227"/>
        <v>0</v>
      </c>
      <c r="Y233">
        <f t="shared" si="228"/>
        <v>0</v>
      </c>
      <c r="Z233">
        <f t="shared" si="228"/>
        <v>0</v>
      </c>
    </row>
    <row r="234" spans="1:26" x14ac:dyDescent="0.25">
      <c r="A234" t="s">
        <v>259</v>
      </c>
      <c r="B234">
        <f t="shared" si="220"/>
        <v>0</v>
      </c>
      <c r="C234" t="s">
        <v>947</v>
      </c>
      <c r="D234" s="1" t="s">
        <v>6</v>
      </c>
      <c r="E234">
        <f t="shared" si="221"/>
        <v>0</v>
      </c>
      <c r="F234">
        <v>11</v>
      </c>
      <c r="G234" s="1">
        <v>1</v>
      </c>
      <c r="H234" s="1">
        <v>1</v>
      </c>
      <c r="I234">
        <v>34</v>
      </c>
      <c r="J234" s="1">
        <v>11</v>
      </c>
      <c r="K234" s="1">
        <v>2</v>
      </c>
      <c r="L234">
        <v>73121090</v>
      </c>
      <c r="M234">
        <f t="shared" ref="M234" si="267">IF(N234="ICMS 00 - Tributada Integralmente",1,IF(N234="ICMS 90 - Outras",11,IF(N234="ICMS 60 - Cobrado anteriormente por substituição tributária",9,IF(N234="ICMS 41 - Não tributada",6,IF(N234="ICMS 50 - Suspensão",7,)))))</f>
        <v>0</v>
      </c>
      <c r="N234" s="1" t="str">
        <f t="shared" si="223"/>
        <v>5.102</v>
      </c>
      <c r="O234" s="1" t="str">
        <f t="shared" si="212"/>
        <v>6.102</v>
      </c>
      <c r="P234">
        <f t="shared" si="224"/>
        <v>0</v>
      </c>
      <c r="Q234">
        <f t="shared" si="224"/>
        <v>0</v>
      </c>
      <c r="R234">
        <f t="shared" si="225"/>
        <v>1822</v>
      </c>
      <c r="U234">
        <f t="shared" si="226"/>
        <v>0</v>
      </c>
      <c r="V234">
        <v>308</v>
      </c>
      <c r="W234">
        <f t="shared" si="227"/>
        <v>0</v>
      </c>
      <c r="Y234">
        <f t="shared" si="228"/>
        <v>0</v>
      </c>
      <c r="Z234">
        <f t="shared" si="228"/>
        <v>0</v>
      </c>
    </row>
    <row r="235" spans="1:26" x14ac:dyDescent="0.25">
      <c r="A235" t="s">
        <v>260</v>
      </c>
      <c r="B235">
        <f t="shared" si="220"/>
        <v>0</v>
      </c>
      <c r="C235" t="s">
        <v>948</v>
      </c>
      <c r="D235" s="1" t="s">
        <v>6</v>
      </c>
      <c r="E235">
        <f t="shared" si="221"/>
        <v>0</v>
      </c>
      <c r="F235">
        <v>11</v>
      </c>
      <c r="G235" s="1">
        <v>1</v>
      </c>
      <c r="H235" s="1">
        <v>1</v>
      </c>
      <c r="I235">
        <v>34</v>
      </c>
      <c r="J235" s="1">
        <v>11</v>
      </c>
      <c r="K235" s="1">
        <v>2</v>
      </c>
      <c r="L235">
        <v>73181600</v>
      </c>
      <c r="M235">
        <f t="shared" ref="M235" si="268">IF(N235="ICMS 00 - Tributada Integralmente",1,IF(N235="ICMS 90 - Outras",11,IF(N235="ICMS 60 - Cobrado anteriormente por substituição tributária",9,IF(N235="ICMS 41 - Não tributada",6,IF(N235="ICMS 50 - Suspensão",7,)))))</f>
        <v>0</v>
      </c>
      <c r="N235" s="1" t="str">
        <f t="shared" si="223"/>
        <v>5.102</v>
      </c>
      <c r="O235" s="1" t="str">
        <f t="shared" si="212"/>
        <v>6.102</v>
      </c>
      <c r="P235">
        <f t="shared" si="224"/>
        <v>0</v>
      </c>
      <c r="Q235">
        <f t="shared" si="224"/>
        <v>0</v>
      </c>
      <c r="R235">
        <f t="shared" si="225"/>
        <v>1822</v>
      </c>
      <c r="U235">
        <f t="shared" si="226"/>
        <v>0</v>
      </c>
      <c r="V235">
        <v>309</v>
      </c>
      <c r="W235">
        <f t="shared" si="227"/>
        <v>0</v>
      </c>
      <c r="Y235">
        <f t="shared" si="228"/>
        <v>0</v>
      </c>
      <c r="Z235">
        <f t="shared" si="228"/>
        <v>0</v>
      </c>
    </row>
    <row r="236" spans="1:26" x14ac:dyDescent="0.25">
      <c r="A236" t="s">
        <v>261</v>
      </c>
      <c r="B236">
        <f t="shared" si="220"/>
        <v>0</v>
      </c>
      <c r="C236" t="s">
        <v>949</v>
      </c>
      <c r="D236" s="1" t="s">
        <v>6</v>
      </c>
      <c r="E236">
        <f t="shared" si="221"/>
        <v>0</v>
      </c>
      <c r="F236">
        <v>9</v>
      </c>
      <c r="G236" s="1">
        <v>1</v>
      </c>
      <c r="H236" s="1">
        <v>23</v>
      </c>
      <c r="I236">
        <v>34</v>
      </c>
      <c r="J236" s="1">
        <v>11</v>
      </c>
      <c r="K236" s="1">
        <v>9</v>
      </c>
      <c r="L236">
        <v>73269090</v>
      </c>
      <c r="M236">
        <f t="shared" ref="M236" si="269">IF(N236="ICMS 00 - Tributada Integralmente",1,IF(N236="ICMS 90 - Outras",11,IF(N236="ICMS 60 - Cobrado anteriormente por substituição tributária",9,IF(N236="ICMS 41 - Não tributada",6,IF(N236="ICMS 50 - Suspensão",7,)))))</f>
        <v>0</v>
      </c>
      <c r="N236" s="1" t="str">
        <f t="shared" si="223"/>
        <v>5.405</v>
      </c>
      <c r="O236" s="1" t="str">
        <f t="shared" si="212"/>
        <v>6.401</v>
      </c>
      <c r="P236">
        <f t="shared" si="224"/>
        <v>0</v>
      </c>
      <c r="Q236">
        <f t="shared" si="224"/>
        <v>0</v>
      </c>
      <c r="R236">
        <f t="shared" si="225"/>
        <v>1822</v>
      </c>
      <c r="U236">
        <f t="shared" si="226"/>
        <v>0</v>
      </c>
      <c r="V236">
        <v>31</v>
      </c>
      <c r="W236">
        <f t="shared" si="227"/>
        <v>0</v>
      </c>
      <c r="Y236">
        <f t="shared" si="228"/>
        <v>0</v>
      </c>
      <c r="Z236">
        <f t="shared" si="228"/>
        <v>0</v>
      </c>
    </row>
    <row r="237" spans="1:26" x14ac:dyDescent="0.25">
      <c r="A237" t="s">
        <v>262</v>
      </c>
      <c r="B237">
        <f t="shared" si="220"/>
        <v>0</v>
      </c>
      <c r="C237" t="s">
        <v>950</v>
      </c>
      <c r="D237" s="1" t="s">
        <v>6</v>
      </c>
      <c r="E237">
        <f t="shared" si="221"/>
        <v>0</v>
      </c>
      <c r="F237">
        <v>11</v>
      </c>
      <c r="G237" s="1">
        <v>1</v>
      </c>
      <c r="H237" s="1">
        <v>1</v>
      </c>
      <c r="I237">
        <v>34</v>
      </c>
      <c r="J237" s="1">
        <v>11</v>
      </c>
      <c r="K237" s="1">
        <v>2</v>
      </c>
      <c r="L237">
        <v>73121090</v>
      </c>
      <c r="M237">
        <f t="shared" ref="M237" si="270">IF(N237="ICMS 00 - Tributada Integralmente",1,IF(N237="ICMS 90 - Outras",11,IF(N237="ICMS 60 - Cobrado anteriormente por substituição tributária",9,IF(N237="ICMS 41 - Não tributada",6,IF(N237="ICMS 50 - Suspensão",7,)))))</f>
        <v>0</v>
      </c>
      <c r="N237" s="1" t="str">
        <f t="shared" si="223"/>
        <v>5.102</v>
      </c>
      <c r="O237" s="1" t="str">
        <f t="shared" si="212"/>
        <v>6.102</v>
      </c>
      <c r="P237">
        <f t="shared" si="224"/>
        <v>0</v>
      </c>
      <c r="Q237">
        <f t="shared" si="224"/>
        <v>0</v>
      </c>
      <c r="R237">
        <f t="shared" si="225"/>
        <v>1822</v>
      </c>
      <c r="U237">
        <f t="shared" si="226"/>
        <v>0</v>
      </c>
      <c r="V237">
        <v>310</v>
      </c>
      <c r="W237">
        <f t="shared" si="227"/>
        <v>0</v>
      </c>
      <c r="Y237">
        <f t="shared" si="228"/>
        <v>0</v>
      </c>
      <c r="Z237">
        <f t="shared" si="228"/>
        <v>0</v>
      </c>
    </row>
    <row r="238" spans="1:26" x14ac:dyDescent="0.25">
      <c r="A238" t="s">
        <v>263</v>
      </c>
      <c r="B238">
        <f t="shared" si="220"/>
        <v>0</v>
      </c>
      <c r="C238" t="s">
        <v>951</v>
      </c>
      <c r="D238" s="1" t="s">
        <v>6</v>
      </c>
      <c r="E238">
        <f t="shared" si="221"/>
        <v>0</v>
      </c>
      <c r="F238">
        <v>11</v>
      </c>
      <c r="G238" s="1">
        <v>1</v>
      </c>
      <c r="H238" s="1">
        <v>1</v>
      </c>
      <c r="I238">
        <v>34</v>
      </c>
      <c r="J238" s="1">
        <v>11</v>
      </c>
      <c r="K238" s="1">
        <v>2</v>
      </c>
      <c r="L238">
        <v>73121090</v>
      </c>
      <c r="M238">
        <f t="shared" ref="M238" si="271">IF(N238="ICMS 00 - Tributada Integralmente",1,IF(N238="ICMS 90 - Outras",11,IF(N238="ICMS 60 - Cobrado anteriormente por substituição tributária",9,IF(N238="ICMS 41 - Não tributada",6,IF(N238="ICMS 50 - Suspensão",7,)))))</f>
        <v>0</v>
      </c>
      <c r="N238" s="1" t="str">
        <f t="shared" si="223"/>
        <v>5.102</v>
      </c>
      <c r="O238" s="1" t="str">
        <f t="shared" si="212"/>
        <v>6.102</v>
      </c>
      <c r="P238">
        <f t="shared" si="224"/>
        <v>0</v>
      </c>
      <c r="Q238">
        <f t="shared" si="224"/>
        <v>0</v>
      </c>
      <c r="R238">
        <f t="shared" si="225"/>
        <v>1822</v>
      </c>
      <c r="U238">
        <f t="shared" si="226"/>
        <v>0</v>
      </c>
      <c r="V238">
        <v>311</v>
      </c>
      <c r="W238">
        <f t="shared" si="227"/>
        <v>0</v>
      </c>
      <c r="Y238">
        <f t="shared" si="228"/>
        <v>0</v>
      </c>
      <c r="Z238">
        <f t="shared" si="228"/>
        <v>0</v>
      </c>
    </row>
    <row r="239" spans="1:26" x14ac:dyDescent="0.25">
      <c r="A239" t="s">
        <v>264</v>
      </c>
      <c r="B239">
        <f t="shared" si="220"/>
        <v>0</v>
      </c>
      <c r="C239">
        <v>20</v>
      </c>
      <c r="D239" s="1" t="s">
        <v>6</v>
      </c>
      <c r="E239">
        <f t="shared" si="221"/>
        <v>0</v>
      </c>
      <c r="F239">
        <v>11</v>
      </c>
      <c r="G239" s="1">
        <v>1</v>
      </c>
      <c r="H239" s="1">
        <v>1</v>
      </c>
      <c r="I239">
        <v>34</v>
      </c>
      <c r="J239" s="1">
        <v>11</v>
      </c>
      <c r="K239" s="1">
        <v>2</v>
      </c>
      <c r="L239">
        <v>73269090</v>
      </c>
      <c r="M239">
        <f t="shared" ref="M239" si="272">IF(N239="ICMS 00 - Tributada Integralmente",1,IF(N239="ICMS 90 - Outras",11,IF(N239="ICMS 60 - Cobrado anteriormente por substituição tributária",9,IF(N239="ICMS 41 - Não tributada",6,IF(N239="ICMS 50 - Suspensão",7,)))))</f>
        <v>0</v>
      </c>
      <c r="N239" s="1" t="str">
        <f t="shared" si="223"/>
        <v>5.102</v>
      </c>
      <c r="O239" s="1" t="str">
        <f t="shared" si="212"/>
        <v>6.102</v>
      </c>
      <c r="P239">
        <f t="shared" si="224"/>
        <v>0</v>
      </c>
      <c r="Q239">
        <f t="shared" si="224"/>
        <v>0</v>
      </c>
      <c r="R239">
        <f t="shared" si="225"/>
        <v>1822</v>
      </c>
      <c r="U239">
        <f t="shared" si="226"/>
        <v>0</v>
      </c>
      <c r="V239">
        <v>312</v>
      </c>
      <c r="W239">
        <f t="shared" si="227"/>
        <v>0</v>
      </c>
      <c r="Y239">
        <f t="shared" si="228"/>
        <v>0</v>
      </c>
      <c r="Z239">
        <f t="shared" si="228"/>
        <v>0</v>
      </c>
    </row>
    <row r="240" spans="1:26" x14ac:dyDescent="0.25">
      <c r="A240" t="s">
        <v>265</v>
      </c>
      <c r="B240">
        <f t="shared" si="220"/>
        <v>0</v>
      </c>
      <c r="C240" t="s">
        <v>952</v>
      </c>
      <c r="D240" s="1" t="s">
        <v>6</v>
      </c>
      <c r="E240">
        <f t="shared" si="221"/>
        <v>0</v>
      </c>
      <c r="F240">
        <v>11</v>
      </c>
      <c r="G240" s="1">
        <v>1</v>
      </c>
      <c r="H240" s="1">
        <v>1</v>
      </c>
      <c r="I240">
        <v>34</v>
      </c>
      <c r="J240" s="1">
        <v>11</v>
      </c>
      <c r="K240" s="1">
        <v>2</v>
      </c>
      <c r="L240">
        <v>73121090</v>
      </c>
      <c r="M240">
        <f t="shared" ref="M240" si="273">IF(N240="ICMS 00 - Tributada Integralmente",1,IF(N240="ICMS 90 - Outras",11,IF(N240="ICMS 60 - Cobrado anteriormente por substituição tributária",9,IF(N240="ICMS 41 - Não tributada",6,IF(N240="ICMS 50 - Suspensão",7,)))))</f>
        <v>0</v>
      </c>
      <c r="N240" s="1" t="str">
        <f t="shared" si="223"/>
        <v>5.102</v>
      </c>
      <c r="O240" s="1" t="str">
        <f t="shared" si="212"/>
        <v>6.102</v>
      </c>
      <c r="P240">
        <f t="shared" si="224"/>
        <v>0</v>
      </c>
      <c r="Q240">
        <f t="shared" si="224"/>
        <v>0</v>
      </c>
      <c r="R240">
        <f t="shared" si="225"/>
        <v>1822</v>
      </c>
      <c r="U240">
        <f t="shared" si="226"/>
        <v>0</v>
      </c>
      <c r="V240">
        <v>313</v>
      </c>
      <c r="W240">
        <f t="shared" si="227"/>
        <v>0</v>
      </c>
      <c r="Y240">
        <f t="shared" si="228"/>
        <v>0</v>
      </c>
      <c r="Z240">
        <f t="shared" si="228"/>
        <v>0</v>
      </c>
    </row>
    <row r="241" spans="1:26" x14ac:dyDescent="0.25">
      <c r="A241" t="s">
        <v>266</v>
      </c>
      <c r="B241">
        <f t="shared" si="220"/>
        <v>0</v>
      </c>
      <c r="C241" t="s">
        <v>953</v>
      </c>
      <c r="D241" s="1" t="s">
        <v>6</v>
      </c>
      <c r="E241">
        <f t="shared" si="221"/>
        <v>0</v>
      </c>
      <c r="F241">
        <v>11</v>
      </c>
      <c r="G241" s="1">
        <v>1</v>
      </c>
      <c r="H241" s="1">
        <v>1</v>
      </c>
      <c r="I241">
        <v>34</v>
      </c>
      <c r="J241" s="1">
        <v>11</v>
      </c>
      <c r="K241" s="1">
        <v>2</v>
      </c>
      <c r="L241">
        <v>73269090</v>
      </c>
      <c r="M241">
        <f t="shared" ref="M241" si="274">IF(N241="ICMS 00 - Tributada Integralmente",1,IF(N241="ICMS 90 - Outras",11,IF(N241="ICMS 60 - Cobrado anteriormente por substituição tributária",9,IF(N241="ICMS 41 - Não tributada",6,IF(N241="ICMS 50 - Suspensão",7,)))))</f>
        <v>0</v>
      </c>
      <c r="N241" s="1" t="str">
        <f t="shared" si="223"/>
        <v>5.102</v>
      </c>
      <c r="O241" s="1" t="str">
        <f t="shared" si="212"/>
        <v>6.102</v>
      </c>
      <c r="P241">
        <f t="shared" si="224"/>
        <v>0</v>
      </c>
      <c r="Q241">
        <f t="shared" si="224"/>
        <v>0</v>
      </c>
      <c r="R241">
        <f t="shared" si="225"/>
        <v>1822</v>
      </c>
      <c r="U241">
        <f t="shared" si="226"/>
        <v>0</v>
      </c>
      <c r="V241">
        <v>314</v>
      </c>
      <c r="W241">
        <f t="shared" si="227"/>
        <v>0</v>
      </c>
      <c r="Y241">
        <f t="shared" si="228"/>
        <v>0</v>
      </c>
      <c r="Z241">
        <f t="shared" si="228"/>
        <v>0</v>
      </c>
    </row>
    <row r="242" spans="1:26" x14ac:dyDescent="0.25">
      <c r="A242" t="s">
        <v>267</v>
      </c>
      <c r="B242">
        <f t="shared" si="220"/>
        <v>0</v>
      </c>
      <c r="C242" t="s">
        <v>954</v>
      </c>
      <c r="D242" s="1" t="s">
        <v>6</v>
      </c>
      <c r="E242">
        <f t="shared" si="221"/>
        <v>0</v>
      </c>
      <c r="F242">
        <v>11</v>
      </c>
      <c r="G242" s="1">
        <v>1</v>
      </c>
      <c r="H242" s="1">
        <v>1</v>
      </c>
      <c r="I242">
        <v>34</v>
      </c>
      <c r="J242" s="1">
        <v>11</v>
      </c>
      <c r="K242" s="1">
        <v>2</v>
      </c>
      <c r="L242">
        <v>73121090</v>
      </c>
      <c r="M242">
        <f t="shared" ref="M242" si="275">IF(N242="ICMS 00 - Tributada Integralmente",1,IF(N242="ICMS 90 - Outras",11,IF(N242="ICMS 60 - Cobrado anteriormente por substituição tributária",9,IF(N242="ICMS 41 - Não tributada",6,IF(N242="ICMS 50 - Suspensão",7,)))))</f>
        <v>0</v>
      </c>
      <c r="N242" s="1" t="str">
        <f t="shared" si="223"/>
        <v>5.102</v>
      </c>
      <c r="O242" s="1" t="str">
        <f t="shared" si="212"/>
        <v>6.102</v>
      </c>
      <c r="P242">
        <f t="shared" si="224"/>
        <v>0</v>
      </c>
      <c r="Q242">
        <f t="shared" si="224"/>
        <v>0</v>
      </c>
      <c r="R242">
        <f t="shared" si="225"/>
        <v>1822</v>
      </c>
      <c r="U242">
        <f t="shared" si="226"/>
        <v>0</v>
      </c>
      <c r="V242">
        <v>315</v>
      </c>
      <c r="W242">
        <f t="shared" si="227"/>
        <v>0</v>
      </c>
      <c r="Y242">
        <f t="shared" si="228"/>
        <v>0</v>
      </c>
      <c r="Z242">
        <f t="shared" si="228"/>
        <v>0</v>
      </c>
    </row>
    <row r="243" spans="1:26" x14ac:dyDescent="0.25">
      <c r="A243" t="s">
        <v>268</v>
      </c>
      <c r="B243">
        <f t="shared" si="220"/>
        <v>0</v>
      </c>
      <c r="C243" t="s">
        <v>955</v>
      </c>
      <c r="D243" s="1" t="s">
        <v>6</v>
      </c>
      <c r="E243">
        <f t="shared" si="221"/>
        <v>0</v>
      </c>
      <c r="F243">
        <v>11</v>
      </c>
      <c r="G243" s="1">
        <v>1</v>
      </c>
      <c r="H243" s="1">
        <v>1</v>
      </c>
      <c r="I243">
        <v>34</v>
      </c>
      <c r="J243" s="1">
        <v>11</v>
      </c>
      <c r="K243" s="1">
        <v>2</v>
      </c>
      <c r="L243">
        <v>73121090</v>
      </c>
      <c r="M243">
        <f t="shared" ref="M243" si="276">IF(N243="ICMS 00 - Tributada Integralmente",1,IF(N243="ICMS 90 - Outras",11,IF(N243="ICMS 60 - Cobrado anteriormente por substituição tributária",9,IF(N243="ICMS 41 - Não tributada",6,IF(N243="ICMS 50 - Suspensão",7,)))))</f>
        <v>0</v>
      </c>
      <c r="N243" s="1" t="str">
        <f t="shared" si="223"/>
        <v>5.102</v>
      </c>
      <c r="O243" s="1" t="str">
        <f t="shared" si="212"/>
        <v>6.102</v>
      </c>
      <c r="P243">
        <f t="shared" si="224"/>
        <v>0</v>
      </c>
      <c r="Q243">
        <f t="shared" si="224"/>
        <v>0</v>
      </c>
      <c r="R243">
        <f t="shared" si="225"/>
        <v>1822</v>
      </c>
      <c r="U243">
        <f t="shared" si="226"/>
        <v>0</v>
      </c>
      <c r="V243">
        <v>316</v>
      </c>
      <c r="W243">
        <f t="shared" si="227"/>
        <v>0</v>
      </c>
      <c r="Y243">
        <f t="shared" si="228"/>
        <v>0</v>
      </c>
      <c r="Z243">
        <f t="shared" si="228"/>
        <v>0</v>
      </c>
    </row>
    <row r="244" spans="1:26" x14ac:dyDescent="0.25">
      <c r="A244" t="s">
        <v>269</v>
      </c>
      <c r="B244">
        <f t="shared" si="220"/>
        <v>0</v>
      </c>
      <c r="C244" t="s">
        <v>956</v>
      </c>
      <c r="D244" s="1" t="s">
        <v>6</v>
      </c>
      <c r="E244">
        <f t="shared" si="221"/>
        <v>0</v>
      </c>
      <c r="F244">
        <v>11</v>
      </c>
      <c r="G244" s="1">
        <v>1</v>
      </c>
      <c r="H244" s="1">
        <v>1</v>
      </c>
      <c r="I244">
        <v>34</v>
      </c>
      <c r="J244" s="1">
        <v>11</v>
      </c>
      <c r="K244" s="1">
        <v>2</v>
      </c>
      <c r="L244">
        <v>73121090</v>
      </c>
      <c r="M244">
        <f t="shared" ref="M244" si="277">IF(N244="ICMS 00 - Tributada Integralmente",1,IF(N244="ICMS 90 - Outras",11,IF(N244="ICMS 60 - Cobrado anteriormente por substituição tributária",9,IF(N244="ICMS 41 - Não tributada",6,IF(N244="ICMS 50 - Suspensão",7,)))))</f>
        <v>0</v>
      </c>
      <c r="N244" s="1" t="str">
        <f t="shared" si="223"/>
        <v>5.102</v>
      </c>
      <c r="O244" s="1" t="str">
        <f t="shared" si="212"/>
        <v>6.102</v>
      </c>
      <c r="P244">
        <f t="shared" si="224"/>
        <v>0</v>
      </c>
      <c r="Q244">
        <f t="shared" si="224"/>
        <v>0</v>
      </c>
      <c r="R244">
        <f t="shared" si="225"/>
        <v>1822</v>
      </c>
      <c r="U244">
        <f t="shared" si="226"/>
        <v>0</v>
      </c>
      <c r="V244">
        <v>317</v>
      </c>
      <c r="W244">
        <f t="shared" si="227"/>
        <v>0</v>
      </c>
      <c r="Y244">
        <f t="shared" si="228"/>
        <v>0</v>
      </c>
      <c r="Z244">
        <f t="shared" si="228"/>
        <v>0</v>
      </c>
    </row>
    <row r="245" spans="1:26" x14ac:dyDescent="0.25">
      <c r="A245" t="s">
        <v>270</v>
      </c>
      <c r="B245">
        <f t="shared" si="220"/>
        <v>0</v>
      </c>
      <c r="C245" t="s">
        <v>957</v>
      </c>
      <c r="D245" s="1" t="s">
        <v>6</v>
      </c>
      <c r="E245">
        <f t="shared" si="221"/>
        <v>0</v>
      </c>
      <c r="F245">
        <v>11</v>
      </c>
      <c r="G245" s="1">
        <v>1</v>
      </c>
      <c r="H245" s="1">
        <v>1</v>
      </c>
      <c r="I245">
        <v>34</v>
      </c>
      <c r="J245" s="1">
        <v>11</v>
      </c>
      <c r="K245" s="1">
        <v>2</v>
      </c>
      <c r="L245">
        <v>73121090</v>
      </c>
      <c r="M245">
        <f t="shared" ref="M245" si="278">IF(N245="ICMS 00 - Tributada Integralmente",1,IF(N245="ICMS 90 - Outras",11,IF(N245="ICMS 60 - Cobrado anteriormente por substituição tributária",9,IF(N245="ICMS 41 - Não tributada",6,IF(N245="ICMS 50 - Suspensão",7,)))))</f>
        <v>0</v>
      </c>
      <c r="N245" s="1" t="str">
        <f t="shared" si="223"/>
        <v>5.102</v>
      </c>
      <c r="O245" s="1" t="str">
        <f t="shared" si="212"/>
        <v>6.102</v>
      </c>
      <c r="P245">
        <f t="shared" si="224"/>
        <v>0</v>
      </c>
      <c r="Q245">
        <f t="shared" si="224"/>
        <v>0</v>
      </c>
      <c r="R245">
        <f t="shared" si="225"/>
        <v>1822</v>
      </c>
      <c r="U245">
        <f t="shared" si="226"/>
        <v>0</v>
      </c>
      <c r="V245">
        <v>318</v>
      </c>
      <c r="W245">
        <f t="shared" si="227"/>
        <v>0</v>
      </c>
      <c r="Y245">
        <f t="shared" si="228"/>
        <v>0</v>
      </c>
      <c r="Z245">
        <f t="shared" si="228"/>
        <v>0</v>
      </c>
    </row>
    <row r="246" spans="1:26" x14ac:dyDescent="0.25">
      <c r="A246" t="s">
        <v>271</v>
      </c>
      <c r="B246">
        <f t="shared" si="220"/>
        <v>0</v>
      </c>
      <c r="C246" t="s">
        <v>958</v>
      </c>
      <c r="D246" s="1" t="s">
        <v>6</v>
      </c>
      <c r="E246">
        <f t="shared" si="221"/>
        <v>0</v>
      </c>
      <c r="F246">
        <v>11</v>
      </c>
      <c r="G246" s="1">
        <v>1</v>
      </c>
      <c r="H246" s="1">
        <v>1</v>
      </c>
      <c r="I246">
        <v>34</v>
      </c>
      <c r="J246" s="1">
        <v>11</v>
      </c>
      <c r="K246" s="1">
        <v>2</v>
      </c>
      <c r="L246">
        <v>73121090</v>
      </c>
      <c r="M246">
        <f t="shared" ref="M246" si="279">IF(N246="ICMS 00 - Tributada Integralmente",1,IF(N246="ICMS 90 - Outras",11,IF(N246="ICMS 60 - Cobrado anteriormente por substituição tributária",9,IF(N246="ICMS 41 - Não tributada",6,IF(N246="ICMS 50 - Suspensão",7,)))))</f>
        <v>0</v>
      </c>
      <c r="N246" s="1" t="str">
        <f t="shared" si="223"/>
        <v>5.102</v>
      </c>
      <c r="O246" s="1" t="str">
        <f t="shared" si="212"/>
        <v>6.102</v>
      </c>
      <c r="P246">
        <f t="shared" si="224"/>
        <v>0</v>
      </c>
      <c r="Q246">
        <f t="shared" si="224"/>
        <v>0</v>
      </c>
      <c r="R246">
        <f t="shared" si="225"/>
        <v>1822</v>
      </c>
      <c r="U246">
        <f t="shared" si="226"/>
        <v>0</v>
      </c>
      <c r="V246">
        <v>319</v>
      </c>
      <c r="W246">
        <f t="shared" si="227"/>
        <v>0</v>
      </c>
      <c r="Y246">
        <f t="shared" si="228"/>
        <v>0</v>
      </c>
      <c r="Z246">
        <f t="shared" si="228"/>
        <v>0</v>
      </c>
    </row>
    <row r="247" spans="1:26" x14ac:dyDescent="0.25">
      <c r="A247" t="s">
        <v>272</v>
      </c>
      <c r="B247">
        <f t="shared" si="220"/>
        <v>0</v>
      </c>
      <c r="C247" t="s">
        <v>959</v>
      </c>
      <c r="D247" s="1" t="s">
        <v>6</v>
      </c>
      <c r="E247">
        <f t="shared" si="221"/>
        <v>0</v>
      </c>
      <c r="F247">
        <v>11</v>
      </c>
      <c r="G247" s="1">
        <v>1</v>
      </c>
      <c r="H247" s="1">
        <v>1</v>
      </c>
      <c r="I247">
        <v>34</v>
      </c>
      <c r="J247" s="1">
        <v>11</v>
      </c>
      <c r="K247" s="1">
        <v>2</v>
      </c>
      <c r="L247">
        <v>73269090</v>
      </c>
      <c r="M247">
        <f t="shared" ref="M247" si="280">IF(N247="ICMS 00 - Tributada Integralmente",1,IF(N247="ICMS 90 - Outras",11,IF(N247="ICMS 60 - Cobrado anteriormente por substituição tributária",9,IF(N247="ICMS 41 - Não tributada",6,IF(N247="ICMS 50 - Suspensão",7,)))))</f>
        <v>0</v>
      </c>
      <c r="N247" s="1" t="str">
        <f t="shared" si="223"/>
        <v>5.102</v>
      </c>
      <c r="O247" s="1" t="str">
        <f t="shared" si="212"/>
        <v>6.102</v>
      </c>
      <c r="P247">
        <f t="shared" si="224"/>
        <v>0</v>
      </c>
      <c r="Q247">
        <f t="shared" si="224"/>
        <v>0</v>
      </c>
      <c r="R247">
        <f t="shared" si="225"/>
        <v>1822</v>
      </c>
      <c r="U247">
        <f t="shared" si="226"/>
        <v>0</v>
      </c>
      <c r="V247">
        <v>32</v>
      </c>
      <c r="W247">
        <f t="shared" si="227"/>
        <v>0</v>
      </c>
      <c r="Y247">
        <f t="shared" si="228"/>
        <v>0</v>
      </c>
      <c r="Z247">
        <f t="shared" si="228"/>
        <v>0</v>
      </c>
    </row>
    <row r="248" spans="1:26" x14ac:dyDescent="0.25">
      <c r="A248" t="s">
        <v>273</v>
      </c>
      <c r="B248">
        <f t="shared" si="220"/>
        <v>0</v>
      </c>
      <c r="C248" s="5">
        <v>11783</v>
      </c>
      <c r="D248" s="1" t="s">
        <v>6</v>
      </c>
      <c r="E248">
        <f t="shared" si="221"/>
        <v>0</v>
      </c>
      <c r="F248">
        <v>11</v>
      </c>
      <c r="G248" s="1">
        <v>1</v>
      </c>
      <c r="H248" s="1">
        <v>1</v>
      </c>
      <c r="I248">
        <v>34</v>
      </c>
      <c r="J248" s="1">
        <v>11</v>
      </c>
      <c r="K248" s="1">
        <v>2</v>
      </c>
      <c r="L248">
        <v>73121090</v>
      </c>
      <c r="M248">
        <f t="shared" ref="M248" si="281">IF(N248="ICMS 00 - Tributada Integralmente",1,IF(N248="ICMS 90 - Outras",11,IF(N248="ICMS 60 - Cobrado anteriormente por substituição tributária",9,IF(N248="ICMS 41 - Não tributada",6,IF(N248="ICMS 50 - Suspensão",7,)))))</f>
        <v>0</v>
      </c>
      <c r="N248" s="1" t="str">
        <f t="shared" si="223"/>
        <v>5.102</v>
      </c>
      <c r="O248" s="1" t="str">
        <f t="shared" si="212"/>
        <v>6.102</v>
      </c>
      <c r="P248">
        <f t="shared" si="224"/>
        <v>0</v>
      </c>
      <c r="Q248">
        <f t="shared" si="224"/>
        <v>0</v>
      </c>
      <c r="R248">
        <f t="shared" si="225"/>
        <v>1822</v>
      </c>
      <c r="U248">
        <f t="shared" si="226"/>
        <v>0</v>
      </c>
      <c r="V248">
        <v>320</v>
      </c>
      <c r="W248">
        <f t="shared" si="227"/>
        <v>0</v>
      </c>
      <c r="Y248">
        <f t="shared" si="228"/>
        <v>0</v>
      </c>
      <c r="Z248">
        <f t="shared" si="228"/>
        <v>0</v>
      </c>
    </row>
    <row r="249" spans="1:26" x14ac:dyDescent="0.25">
      <c r="A249" t="s">
        <v>274</v>
      </c>
      <c r="B249">
        <f t="shared" si="220"/>
        <v>0</v>
      </c>
      <c r="C249" t="s">
        <v>960</v>
      </c>
      <c r="D249" s="1" t="s">
        <v>6</v>
      </c>
      <c r="E249">
        <f t="shared" si="221"/>
        <v>0</v>
      </c>
      <c r="F249">
        <v>11</v>
      </c>
      <c r="G249" s="1">
        <v>1</v>
      </c>
      <c r="H249" s="1">
        <v>1</v>
      </c>
      <c r="I249">
        <v>34</v>
      </c>
      <c r="J249" s="1">
        <v>11</v>
      </c>
      <c r="K249" s="1">
        <v>2</v>
      </c>
      <c r="L249">
        <v>73121090</v>
      </c>
      <c r="M249">
        <f t="shared" ref="M249" si="282">IF(N249="ICMS 00 - Tributada Integralmente",1,IF(N249="ICMS 90 - Outras",11,IF(N249="ICMS 60 - Cobrado anteriormente por substituição tributária",9,IF(N249="ICMS 41 - Não tributada",6,IF(N249="ICMS 50 - Suspensão",7,)))))</f>
        <v>0</v>
      </c>
      <c r="N249" s="1" t="str">
        <f t="shared" si="223"/>
        <v>5.102</v>
      </c>
      <c r="O249" s="1" t="str">
        <f t="shared" si="212"/>
        <v>6.102</v>
      </c>
      <c r="P249">
        <f t="shared" si="224"/>
        <v>0</v>
      </c>
      <c r="Q249">
        <f t="shared" si="224"/>
        <v>0</v>
      </c>
      <c r="R249">
        <f t="shared" si="225"/>
        <v>1822</v>
      </c>
      <c r="U249">
        <f t="shared" si="226"/>
        <v>0</v>
      </c>
      <c r="V249">
        <v>321</v>
      </c>
      <c r="W249">
        <f t="shared" si="227"/>
        <v>0</v>
      </c>
      <c r="Y249">
        <f t="shared" si="228"/>
        <v>0</v>
      </c>
      <c r="Z249">
        <f t="shared" si="228"/>
        <v>0</v>
      </c>
    </row>
    <row r="250" spans="1:26" x14ac:dyDescent="0.25">
      <c r="A250" t="s">
        <v>275</v>
      </c>
      <c r="B250">
        <f t="shared" si="220"/>
        <v>0</v>
      </c>
      <c r="C250" t="s">
        <v>961</v>
      </c>
      <c r="D250" s="1" t="s">
        <v>6</v>
      </c>
      <c r="E250">
        <f t="shared" si="221"/>
        <v>0</v>
      </c>
      <c r="F250">
        <v>11</v>
      </c>
      <c r="G250" s="1">
        <v>1</v>
      </c>
      <c r="H250" s="1">
        <v>1</v>
      </c>
      <c r="I250">
        <v>34</v>
      </c>
      <c r="J250" s="1">
        <v>11</v>
      </c>
      <c r="K250" s="1">
        <v>2</v>
      </c>
      <c r="L250">
        <v>73121090</v>
      </c>
      <c r="M250">
        <f t="shared" ref="M250" si="283">IF(N250="ICMS 00 - Tributada Integralmente",1,IF(N250="ICMS 90 - Outras",11,IF(N250="ICMS 60 - Cobrado anteriormente por substituição tributária",9,IF(N250="ICMS 41 - Não tributada",6,IF(N250="ICMS 50 - Suspensão",7,)))))</f>
        <v>0</v>
      </c>
      <c r="N250" s="1" t="str">
        <f t="shared" si="223"/>
        <v>5.102</v>
      </c>
      <c r="O250" s="1" t="str">
        <f t="shared" si="212"/>
        <v>6.102</v>
      </c>
      <c r="P250">
        <f t="shared" si="224"/>
        <v>0</v>
      </c>
      <c r="Q250">
        <f t="shared" si="224"/>
        <v>0</v>
      </c>
      <c r="R250">
        <f t="shared" si="225"/>
        <v>1822</v>
      </c>
      <c r="U250">
        <f t="shared" si="226"/>
        <v>0</v>
      </c>
      <c r="V250">
        <v>322</v>
      </c>
      <c r="W250">
        <f t="shared" si="227"/>
        <v>0</v>
      </c>
      <c r="Y250">
        <f t="shared" si="228"/>
        <v>0</v>
      </c>
      <c r="Z250">
        <f t="shared" si="228"/>
        <v>0</v>
      </c>
    </row>
    <row r="251" spans="1:26" x14ac:dyDescent="0.25">
      <c r="A251" t="s">
        <v>276</v>
      </c>
      <c r="B251">
        <f t="shared" si="220"/>
        <v>0</v>
      </c>
      <c r="C251" t="s">
        <v>962</v>
      </c>
      <c r="D251" s="1" t="s">
        <v>6</v>
      </c>
      <c r="E251">
        <f t="shared" si="221"/>
        <v>0</v>
      </c>
      <c r="F251">
        <v>11</v>
      </c>
      <c r="G251" s="1">
        <v>1</v>
      </c>
      <c r="H251" s="1">
        <v>1</v>
      </c>
      <c r="I251">
        <v>34</v>
      </c>
      <c r="J251" s="1">
        <v>11</v>
      </c>
      <c r="K251" s="1">
        <v>2</v>
      </c>
      <c r="L251">
        <v>73121090</v>
      </c>
      <c r="M251">
        <f t="shared" ref="M251" si="284">IF(N251="ICMS 00 - Tributada Integralmente",1,IF(N251="ICMS 90 - Outras",11,IF(N251="ICMS 60 - Cobrado anteriormente por substituição tributária",9,IF(N251="ICMS 41 - Não tributada",6,IF(N251="ICMS 50 - Suspensão",7,)))))</f>
        <v>0</v>
      </c>
      <c r="N251" s="1" t="str">
        <f t="shared" si="223"/>
        <v>5.102</v>
      </c>
      <c r="O251" s="1" t="str">
        <f t="shared" ref="O251:O314" si="285">IF(K251=9,"6.401","6.102")</f>
        <v>6.102</v>
      </c>
      <c r="P251">
        <f t="shared" si="224"/>
        <v>0</v>
      </c>
      <c r="Q251">
        <f t="shared" si="224"/>
        <v>0</v>
      </c>
      <c r="R251">
        <f t="shared" si="225"/>
        <v>1822</v>
      </c>
      <c r="U251">
        <f t="shared" si="226"/>
        <v>0</v>
      </c>
      <c r="V251">
        <v>323</v>
      </c>
      <c r="W251">
        <f t="shared" si="227"/>
        <v>0</v>
      </c>
      <c r="Y251">
        <f t="shared" si="228"/>
        <v>0</v>
      </c>
      <c r="Z251">
        <f t="shared" si="228"/>
        <v>0</v>
      </c>
    </row>
    <row r="252" spans="1:26" x14ac:dyDescent="0.25">
      <c r="A252" t="s">
        <v>277</v>
      </c>
      <c r="B252">
        <f t="shared" si="220"/>
        <v>0</v>
      </c>
      <c r="C252" t="s">
        <v>963</v>
      </c>
      <c r="D252" s="1" t="s">
        <v>6</v>
      </c>
      <c r="E252">
        <f t="shared" si="221"/>
        <v>0</v>
      </c>
      <c r="F252">
        <v>11</v>
      </c>
      <c r="G252" s="1">
        <v>1</v>
      </c>
      <c r="H252" s="1">
        <v>1</v>
      </c>
      <c r="I252">
        <v>34</v>
      </c>
      <c r="J252" s="1">
        <v>11</v>
      </c>
      <c r="K252" s="1">
        <v>2</v>
      </c>
      <c r="L252">
        <v>73121090</v>
      </c>
      <c r="M252">
        <f t="shared" ref="M252" si="286">IF(N252="ICMS 00 - Tributada Integralmente",1,IF(N252="ICMS 90 - Outras",11,IF(N252="ICMS 60 - Cobrado anteriormente por substituição tributária",9,IF(N252="ICMS 41 - Não tributada",6,IF(N252="ICMS 50 - Suspensão",7,)))))</f>
        <v>0</v>
      </c>
      <c r="N252" s="1" t="str">
        <f t="shared" si="223"/>
        <v>5.102</v>
      </c>
      <c r="O252" s="1" t="str">
        <f t="shared" si="285"/>
        <v>6.102</v>
      </c>
      <c r="P252">
        <f t="shared" si="224"/>
        <v>0</v>
      </c>
      <c r="Q252">
        <f t="shared" si="224"/>
        <v>0</v>
      </c>
      <c r="R252">
        <f t="shared" si="225"/>
        <v>1822</v>
      </c>
      <c r="U252">
        <f t="shared" si="226"/>
        <v>0</v>
      </c>
      <c r="V252">
        <v>324</v>
      </c>
      <c r="W252">
        <f t="shared" si="227"/>
        <v>0</v>
      </c>
      <c r="Y252">
        <f t="shared" si="228"/>
        <v>0</v>
      </c>
      <c r="Z252">
        <f t="shared" si="228"/>
        <v>0</v>
      </c>
    </row>
    <row r="253" spans="1:26" x14ac:dyDescent="0.25">
      <c r="A253" t="s">
        <v>278</v>
      </c>
      <c r="B253">
        <f t="shared" si="220"/>
        <v>0</v>
      </c>
      <c r="C253" t="s">
        <v>964</v>
      </c>
      <c r="D253" s="1" t="s">
        <v>6</v>
      </c>
      <c r="E253">
        <f t="shared" si="221"/>
        <v>0</v>
      </c>
      <c r="F253">
        <v>11</v>
      </c>
      <c r="G253" s="1">
        <v>1</v>
      </c>
      <c r="H253" s="1">
        <v>1</v>
      </c>
      <c r="I253">
        <v>34</v>
      </c>
      <c r="J253" s="1">
        <v>11</v>
      </c>
      <c r="K253" s="1">
        <v>2</v>
      </c>
      <c r="L253">
        <v>73121090</v>
      </c>
      <c r="M253">
        <f t="shared" ref="M253" si="287">IF(N253="ICMS 00 - Tributada Integralmente",1,IF(N253="ICMS 90 - Outras",11,IF(N253="ICMS 60 - Cobrado anteriormente por substituição tributária",9,IF(N253="ICMS 41 - Não tributada",6,IF(N253="ICMS 50 - Suspensão",7,)))))</f>
        <v>0</v>
      </c>
      <c r="N253" s="1" t="str">
        <f t="shared" si="223"/>
        <v>5.102</v>
      </c>
      <c r="O253" s="1" t="str">
        <f t="shared" si="285"/>
        <v>6.102</v>
      </c>
      <c r="P253">
        <f t="shared" si="224"/>
        <v>0</v>
      </c>
      <c r="Q253">
        <f t="shared" si="224"/>
        <v>0</v>
      </c>
      <c r="R253">
        <f t="shared" si="225"/>
        <v>1822</v>
      </c>
      <c r="U253">
        <f t="shared" si="226"/>
        <v>0</v>
      </c>
      <c r="V253">
        <v>325</v>
      </c>
      <c r="W253">
        <f t="shared" si="227"/>
        <v>0</v>
      </c>
      <c r="Y253">
        <f t="shared" si="228"/>
        <v>0</v>
      </c>
      <c r="Z253">
        <f t="shared" si="228"/>
        <v>0</v>
      </c>
    </row>
    <row r="254" spans="1:26" x14ac:dyDescent="0.25">
      <c r="A254" t="s">
        <v>279</v>
      </c>
      <c r="B254">
        <f t="shared" si="220"/>
        <v>0</v>
      </c>
      <c r="C254" t="s">
        <v>965</v>
      </c>
      <c r="D254" s="1" t="s">
        <v>6</v>
      </c>
      <c r="E254">
        <f t="shared" si="221"/>
        <v>0</v>
      </c>
      <c r="F254">
        <v>11</v>
      </c>
      <c r="G254" s="1">
        <v>1</v>
      </c>
      <c r="H254" s="1">
        <v>1</v>
      </c>
      <c r="I254">
        <v>34</v>
      </c>
      <c r="J254" s="1">
        <v>11</v>
      </c>
      <c r="K254" s="1">
        <v>2</v>
      </c>
      <c r="L254">
        <v>73121090</v>
      </c>
      <c r="M254">
        <f t="shared" ref="M254" si="288">IF(N254="ICMS 00 - Tributada Integralmente",1,IF(N254="ICMS 90 - Outras",11,IF(N254="ICMS 60 - Cobrado anteriormente por substituição tributária",9,IF(N254="ICMS 41 - Não tributada",6,IF(N254="ICMS 50 - Suspensão",7,)))))</f>
        <v>0</v>
      </c>
      <c r="N254" s="1" t="str">
        <f t="shared" si="223"/>
        <v>5.102</v>
      </c>
      <c r="O254" s="1" t="str">
        <f t="shared" si="285"/>
        <v>6.102</v>
      </c>
      <c r="P254">
        <f t="shared" si="224"/>
        <v>0</v>
      </c>
      <c r="Q254">
        <f t="shared" si="224"/>
        <v>0</v>
      </c>
      <c r="R254">
        <f t="shared" si="225"/>
        <v>1822</v>
      </c>
      <c r="U254">
        <f t="shared" si="226"/>
        <v>0</v>
      </c>
      <c r="V254">
        <v>326</v>
      </c>
      <c r="W254">
        <f t="shared" si="227"/>
        <v>0</v>
      </c>
      <c r="Y254">
        <f t="shared" si="228"/>
        <v>0</v>
      </c>
      <c r="Z254">
        <f t="shared" si="228"/>
        <v>0</v>
      </c>
    </row>
    <row r="255" spans="1:26" x14ac:dyDescent="0.25">
      <c r="A255" t="s">
        <v>280</v>
      </c>
      <c r="B255">
        <f t="shared" si="220"/>
        <v>0</v>
      </c>
      <c r="C255" t="s">
        <v>966</v>
      </c>
      <c r="D255" s="1" t="s">
        <v>6</v>
      </c>
      <c r="E255">
        <f t="shared" si="221"/>
        <v>0</v>
      </c>
      <c r="F255">
        <v>11</v>
      </c>
      <c r="G255" s="1">
        <v>1</v>
      </c>
      <c r="H255" s="1">
        <v>1</v>
      </c>
      <c r="I255">
        <v>34</v>
      </c>
      <c r="J255" s="1">
        <v>11</v>
      </c>
      <c r="K255" s="1">
        <v>2</v>
      </c>
      <c r="L255">
        <v>73121090</v>
      </c>
      <c r="M255">
        <f t="shared" ref="M255" si="289">IF(N255="ICMS 00 - Tributada Integralmente",1,IF(N255="ICMS 90 - Outras",11,IF(N255="ICMS 60 - Cobrado anteriormente por substituição tributária",9,IF(N255="ICMS 41 - Não tributada",6,IF(N255="ICMS 50 - Suspensão",7,)))))</f>
        <v>0</v>
      </c>
      <c r="N255" s="1" t="str">
        <f t="shared" si="223"/>
        <v>5.102</v>
      </c>
      <c r="O255" s="1" t="str">
        <f t="shared" si="285"/>
        <v>6.102</v>
      </c>
      <c r="P255">
        <f t="shared" si="224"/>
        <v>0</v>
      </c>
      <c r="Q255">
        <f t="shared" si="224"/>
        <v>0</v>
      </c>
      <c r="R255">
        <f t="shared" si="225"/>
        <v>1822</v>
      </c>
      <c r="U255">
        <f t="shared" si="226"/>
        <v>0</v>
      </c>
      <c r="V255">
        <v>327</v>
      </c>
      <c r="W255">
        <f t="shared" si="227"/>
        <v>0</v>
      </c>
      <c r="Y255">
        <f t="shared" si="228"/>
        <v>0</v>
      </c>
      <c r="Z255">
        <f t="shared" si="228"/>
        <v>0</v>
      </c>
    </row>
    <row r="256" spans="1:26" x14ac:dyDescent="0.25">
      <c r="A256" t="s">
        <v>281</v>
      </c>
      <c r="B256">
        <f t="shared" si="220"/>
        <v>0</v>
      </c>
      <c r="C256">
        <v>84</v>
      </c>
      <c r="D256" s="1" t="s">
        <v>6</v>
      </c>
      <c r="E256">
        <f t="shared" si="221"/>
        <v>0</v>
      </c>
      <c r="F256">
        <v>11</v>
      </c>
      <c r="G256" s="1">
        <v>1</v>
      </c>
      <c r="H256" s="1">
        <v>1</v>
      </c>
      <c r="I256">
        <v>34</v>
      </c>
      <c r="J256" s="1">
        <v>11</v>
      </c>
      <c r="K256" s="1">
        <v>2</v>
      </c>
      <c r="L256">
        <v>73269090</v>
      </c>
      <c r="M256">
        <f t="shared" ref="M256" si="290">IF(N256="ICMS 00 - Tributada Integralmente",1,IF(N256="ICMS 90 - Outras",11,IF(N256="ICMS 60 - Cobrado anteriormente por substituição tributária",9,IF(N256="ICMS 41 - Não tributada",6,IF(N256="ICMS 50 - Suspensão",7,)))))</f>
        <v>0</v>
      </c>
      <c r="N256" s="1" t="str">
        <f t="shared" si="223"/>
        <v>5.102</v>
      </c>
      <c r="O256" s="1" t="str">
        <f t="shared" si="285"/>
        <v>6.102</v>
      </c>
      <c r="P256">
        <f t="shared" si="224"/>
        <v>0</v>
      </c>
      <c r="Q256">
        <f t="shared" si="224"/>
        <v>0</v>
      </c>
      <c r="R256">
        <f t="shared" si="225"/>
        <v>1822</v>
      </c>
      <c r="U256">
        <f t="shared" si="226"/>
        <v>0</v>
      </c>
      <c r="V256">
        <v>328</v>
      </c>
      <c r="W256">
        <f t="shared" si="227"/>
        <v>0</v>
      </c>
      <c r="Y256">
        <f t="shared" si="228"/>
        <v>0</v>
      </c>
      <c r="Z256">
        <f t="shared" si="228"/>
        <v>0</v>
      </c>
    </row>
    <row r="257" spans="1:26" x14ac:dyDescent="0.25">
      <c r="A257" t="s">
        <v>282</v>
      </c>
      <c r="B257">
        <f t="shared" si="220"/>
        <v>0</v>
      </c>
      <c r="C257" t="s">
        <v>967</v>
      </c>
      <c r="D257" s="1" t="s">
        <v>6</v>
      </c>
      <c r="E257">
        <f t="shared" si="221"/>
        <v>0</v>
      </c>
      <c r="F257">
        <v>11</v>
      </c>
      <c r="G257" s="1">
        <v>1</v>
      </c>
      <c r="H257" s="1">
        <v>1</v>
      </c>
      <c r="I257">
        <v>34</v>
      </c>
      <c r="J257" s="1">
        <v>11</v>
      </c>
      <c r="K257" s="1">
        <v>2</v>
      </c>
      <c r="L257">
        <v>73269090</v>
      </c>
      <c r="M257">
        <f t="shared" ref="M257" si="291">IF(N257="ICMS 00 - Tributada Integralmente",1,IF(N257="ICMS 90 - Outras",11,IF(N257="ICMS 60 - Cobrado anteriormente por substituição tributária",9,IF(N257="ICMS 41 - Não tributada",6,IF(N257="ICMS 50 - Suspensão",7,)))))</f>
        <v>0</v>
      </c>
      <c r="N257" s="1" t="str">
        <f t="shared" si="223"/>
        <v>5.102</v>
      </c>
      <c r="O257" s="1" t="str">
        <f t="shared" si="285"/>
        <v>6.102</v>
      </c>
      <c r="P257">
        <f t="shared" si="224"/>
        <v>0</v>
      </c>
      <c r="Q257">
        <f t="shared" si="224"/>
        <v>0</v>
      </c>
      <c r="R257">
        <f t="shared" si="225"/>
        <v>1822</v>
      </c>
      <c r="U257">
        <f t="shared" si="226"/>
        <v>0</v>
      </c>
      <c r="V257">
        <v>329</v>
      </c>
      <c r="W257">
        <f t="shared" si="227"/>
        <v>0</v>
      </c>
      <c r="Y257">
        <f t="shared" si="228"/>
        <v>0</v>
      </c>
      <c r="Z257">
        <f t="shared" si="228"/>
        <v>0</v>
      </c>
    </row>
    <row r="258" spans="1:26" x14ac:dyDescent="0.25">
      <c r="A258" t="s">
        <v>283</v>
      </c>
      <c r="B258">
        <f t="shared" si="220"/>
        <v>0</v>
      </c>
      <c r="C258">
        <v>360</v>
      </c>
      <c r="D258" s="1" t="s">
        <v>6</v>
      </c>
      <c r="E258">
        <f t="shared" si="221"/>
        <v>0</v>
      </c>
      <c r="F258">
        <v>11</v>
      </c>
      <c r="G258" s="1">
        <v>1</v>
      </c>
      <c r="H258" s="1">
        <v>1</v>
      </c>
      <c r="I258">
        <v>34</v>
      </c>
      <c r="J258" s="1">
        <v>11</v>
      </c>
      <c r="K258" s="1">
        <v>2</v>
      </c>
      <c r="L258">
        <v>73269090</v>
      </c>
      <c r="M258">
        <f t="shared" ref="M258" si="292">IF(N258="ICMS 00 - Tributada Integralmente",1,IF(N258="ICMS 90 - Outras",11,IF(N258="ICMS 60 - Cobrado anteriormente por substituição tributária",9,IF(N258="ICMS 41 - Não tributada",6,IF(N258="ICMS 50 - Suspensão",7,)))))</f>
        <v>0</v>
      </c>
      <c r="N258" s="1" t="str">
        <f t="shared" si="223"/>
        <v>5.102</v>
      </c>
      <c r="O258" s="1" t="str">
        <f t="shared" si="285"/>
        <v>6.102</v>
      </c>
      <c r="P258">
        <f t="shared" si="224"/>
        <v>0</v>
      </c>
      <c r="Q258">
        <f t="shared" si="224"/>
        <v>0</v>
      </c>
      <c r="R258">
        <f t="shared" si="225"/>
        <v>1822</v>
      </c>
      <c r="U258">
        <f t="shared" si="226"/>
        <v>0</v>
      </c>
      <c r="V258">
        <v>33</v>
      </c>
      <c r="W258">
        <f t="shared" si="227"/>
        <v>0</v>
      </c>
      <c r="Y258">
        <f t="shared" si="228"/>
        <v>0</v>
      </c>
      <c r="Z258">
        <f t="shared" si="228"/>
        <v>0</v>
      </c>
    </row>
    <row r="259" spans="1:26" x14ac:dyDescent="0.25">
      <c r="A259" t="s">
        <v>284</v>
      </c>
      <c r="B259">
        <f t="shared" ref="B259:B322" si="293">IF(C259="ICMS 00 - Tributada Integralmente",1,IF(C259="ICMS 90 - Outras",11,IF(C259="ICMS 60 - Cobrado anteriormente por substituição tributária",9,IF(C259="ICMS 41 - Não tributada",6,IF(C259="ICMS 50 - Suspensão",7,)))))</f>
        <v>0</v>
      </c>
      <c r="C259" t="s">
        <v>968</v>
      </c>
      <c r="D259" s="1" t="s">
        <v>6</v>
      </c>
      <c r="E259">
        <f t="shared" ref="E259:E322" si="294">IF(F259="ICMS 00 - Tributada Integralmente",1,IF(F259="ICMS 90 - Outras",11,IF(F259="ICMS 60 - Cobrado anteriormente por substituição tributária",9,IF(F259="ICMS 41 - Não tributada",6,IF(F259="ICMS 50 - Suspensão",7,)))))</f>
        <v>0</v>
      </c>
      <c r="F259">
        <v>11</v>
      </c>
      <c r="G259" s="1">
        <v>1</v>
      </c>
      <c r="H259" s="1">
        <v>23</v>
      </c>
      <c r="I259">
        <v>36</v>
      </c>
      <c r="J259" s="1">
        <v>11</v>
      </c>
      <c r="K259" s="1">
        <v>2</v>
      </c>
      <c r="L259">
        <v>73269090</v>
      </c>
      <c r="M259">
        <f t="shared" ref="M259" si="295">IF(N259="ICMS 00 - Tributada Integralmente",1,IF(N259="ICMS 90 - Outras",11,IF(N259="ICMS 60 - Cobrado anteriormente por substituição tributária",9,IF(N259="ICMS 41 - Não tributada",6,IF(N259="ICMS 50 - Suspensão",7,)))))</f>
        <v>0</v>
      </c>
      <c r="N259" s="1" t="str">
        <f t="shared" ref="N259:N322" si="296">IF(K259=9,"5.405","5.102")</f>
        <v>5.102</v>
      </c>
      <c r="O259" s="1" t="str">
        <f t="shared" si="285"/>
        <v>6.102</v>
      </c>
      <c r="P259">
        <f t="shared" ref="P259:Q322" si="297">IF(Q259="ICMS 00 - Tributada Integralmente",1,IF(Q259="ICMS 90 - Outras",11,IF(Q259="ICMS 60 - Cobrado anteriormente por substituição tributária",9,IF(Q259="ICMS 41 - Não tributada",6,IF(Q259="ICMS 50 - Suspensão",7,)))))</f>
        <v>0</v>
      </c>
      <c r="Q259">
        <f t="shared" si="297"/>
        <v>0</v>
      </c>
      <c r="R259">
        <f t="shared" ref="R259:R322" si="298">IF(S259="Peca",1821,IF(S259="Unidade",1821,1822))</f>
        <v>1822</v>
      </c>
      <c r="U259">
        <f t="shared" ref="U259:U322" si="299">IF(V259="ICMS 00 - Tributada Integralmente",1,IF(V259="ICMS 90 - Outras",11,IF(V259="ICMS 60 - Cobrado anteriormente por substituição tributária",9,IF(V259="ICMS 41 - Não tributada",6,IF(V259="ICMS 50 - Suspensão",7,)))))</f>
        <v>0</v>
      </c>
      <c r="V259">
        <v>330</v>
      </c>
      <c r="W259">
        <f t="shared" ref="W259:W322" si="300">IF(X259="ICMS 00 - Tributada Integralmente",1,IF(X259="ICMS 90 - Outras",11,IF(X259="ICMS 60 - Cobrado anteriormente por substituição tributária",9,IF(X259="ICMS 41 - Não tributada",6,IF(X259="ICMS 50 - Suspensão",7,)))))</f>
        <v>0</v>
      </c>
      <c r="Y259">
        <f t="shared" ref="Y259:Z322" si="301">IF(Z259="ICMS 00 - Tributada Integralmente",1,IF(Z259="ICMS 90 - Outras",11,IF(Z259="ICMS 60 - Cobrado anteriormente por substituição tributária",9,IF(Z259="ICMS 41 - Não tributada",6,IF(Z259="ICMS 50 - Suspensão",7,)))))</f>
        <v>0</v>
      </c>
      <c r="Z259">
        <f t="shared" si="301"/>
        <v>0</v>
      </c>
    </row>
    <row r="260" spans="1:26" x14ac:dyDescent="0.25">
      <c r="A260" t="s">
        <v>285</v>
      </c>
      <c r="B260">
        <f t="shared" si="293"/>
        <v>0</v>
      </c>
      <c r="C260">
        <v>140</v>
      </c>
      <c r="D260" s="1" t="s">
        <v>6</v>
      </c>
      <c r="E260">
        <f t="shared" si="294"/>
        <v>0</v>
      </c>
      <c r="F260">
        <v>11</v>
      </c>
      <c r="G260" s="1">
        <v>1</v>
      </c>
      <c r="H260" s="1">
        <v>1</v>
      </c>
      <c r="I260">
        <v>34</v>
      </c>
      <c r="J260" s="1">
        <v>11</v>
      </c>
      <c r="K260" s="1">
        <v>2</v>
      </c>
      <c r="L260">
        <v>73269090</v>
      </c>
      <c r="M260">
        <f t="shared" ref="M260" si="302">IF(N260="ICMS 00 - Tributada Integralmente",1,IF(N260="ICMS 90 - Outras",11,IF(N260="ICMS 60 - Cobrado anteriormente por substituição tributária",9,IF(N260="ICMS 41 - Não tributada",6,IF(N260="ICMS 50 - Suspensão",7,)))))</f>
        <v>0</v>
      </c>
      <c r="N260" s="1" t="str">
        <f t="shared" si="296"/>
        <v>5.102</v>
      </c>
      <c r="O260" s="1" t="str">
        <f t="shared" si="285"/>
        <v>6.102</v>
      </c>
      <c r="P260">
        <f t="shared" si="297"/>
        <v>0</v>
      </c>
      <c r="Q260">
        <f t="shared" si="297"/>
        <v>0</v>
      </c>
      <c r="R260">
        <f t="shared" si="298"/>
        <v>1822</v>
      </c>
      <c r="U260">
        <f t="shared" si="299"/>
        <v>0</v>
      </c>
      <c r="V260">
        <v>331</v>
      </c>
      <c r="W260">
        <f t="shared" si="300"/>
        <v>0</v>
      </c>
      <c r="Y260">
        <f t="shared" si="301"/>
        <v>0</v>
      </c>
      <c r="Z260">
        <f t="shared" si="301"/>
        <v>0</v>
      </c>
    </row>
    <row r="261" spans="1:26" x14ac:dyDescent="0.25">
      <c r="A261" t="s">
        <v>286</v>
      </c>
      <c r="B261">
        <f t="shared" si="293"/>
        <v>0</v>
      </c>
      <c r="C261">
        <v>248</v>
      </c>
      <c r="D261" s="1" t="s">
        <v>6</v>
      </c>
      <c r="E261">
        <f t="shared" si="294"/>
        <v>0</v>
      </c>
      <c r="F261">
        <v>11</v>
      </c>
      <c r="G261" s="1">
        <v>1</v>
      </c>
      <c r="H261" s="1">
        <v>1</v>
      </c>
      <c r="I261">
        <v>34</v>
      </c>
      <c r="J261" s="1">
        <v>11</v>
      </c>
      <c r="K261" s="1">
        <v>2</v>
      </c>
      <c r="L261">
        <v>63079090</v>
      </c>
      <c r="M261">
        <f t="shared" ref="M261" si="303">IF(N261="ICMS 00 - Tributada Integralmente",1,IF(N261="ICMS 90 - Outras",11,IF(N261="ICMS 60 - Cobrado anteriormente por substituição tributária",9,IF(N261="ICMS 41 - Não tributada",6,IF(N261="ICMS 50 - Suspensão",7,)))))</f>
        <v>0</v>
      </c>
      <c r="N261" s="1" t="str">
        <f t="shared" si="296"/>
        <v>5.102</v>
      </c>
      <c r="O261" s="1" t="str">
        <f t="shared" si="285"/>
        <v>6.102</v>
      </c>
      <c r="P261">
        <f t="shared" si="297"/>
        <v>0</v>
      </c>
      <c r="Q261">
        <f t="shared" si="297"/>
        <v>0</v>
      </c>
      <c r="R261">
        <f t="shared" si="298"/>
        <v>1822</v>
      </c>
      <c r="U261">
        <f t="shared" si="299"/>
        <v>0</v>
      </c>
      <c r="V261">
        <v>332</v>
      </c>
      <c r="W261">
        <f t="shared" si="300"/>
        <v>0</v>
      </c>
      <c r="Y261">
        <f t="shared" si="301"/>
        <v>0</v>
      </c>
      <c r="Z261">
        <f t="shared" si="301"/>
        <v>0</v>
      </c>
    </row>
    <row r="262" spans="1:26" x14ac:dyDescent="0.25">
      <c r="A262" t="s">
        <v>287</v>
      </c>
      <c r="B262">
        <f t="shared" si="293"/>
        <v>0</v>
      </c>
      <c r="C262" t="s">
        <v>969</v>
      </c>
      <c r="D262" s="1" t="s">
        <v>6</v>
      </c>
      <c r="E262">
        <f t="shared" si="294"/>
        <v>0</v>
      </c>
      <c r="F262">
        <v>11</v>
      </c>
      <c r="G262" s="1">
        <v>1</v>
      </c>
      <c r="H262" s="1">
        <v>1</v>
      </c>
      <c r="I262">
        <v>34</v>
      </c>
      <c r="J262" s="1">
        <v>11</v>
      </c>
      <c r="K262" s="1">
        <v>2</v>
      </c>
      <c r="L262">
        <v>63079090</v>
      </c>
      <c r="M262">
        <f t="shared" ref="M262" si="304">IF(N262="ICMS 00 - Tributada Integralmente",1,IF(N262="ICMS 90 - Outras",11,IF(N262="ICMS 60 - Cobrado anteriormente por substituição tributária",9,IF(N262="ICMS 41 - Não tributada",6,IF(N262="ICMS 50 - Suspensão",7,)))))</f>
        <v>0</v>
      </c>
      <c r="N262" s="1" t="str">
        <f t="shared" si="296"/>
        <v>5.102</v>
      </c>
      <c r="O262" s="1" t="str">
        <f t="shared" si="285"/>
        <v>6.102</v>
      </c>
      <c r="P262">
        <f t="shared" si="297"/>
        <v>0</v>
      </c>
      <c r="Q262">
        <f t="shared" si="297"/>
        <v>0</v>
      </c>
      <c r="R262">
        <f t="shared" si="298"/>
        <v>1822</v>
      </c>
      <c r="U262">
        <f t="shared" si="299"/>
        <v>0</v>
      </c>
      <c r="V262">
        <v>333</v>
      </c>
      <c r="W262">
        <f t="shared" si="300"/>
        <v>0</v>
      </c>
      <c r="Y262">
        <f t="shared" si="301"/>
        <v>0</v>
      </c>
      <c r="Z262">
        <f t="shared" si="301"/>
        <v>0</v>
      </c>
    </row>
    <row r="263" spans="1:26" x14ac:dyDescent="0.25">
      <c r="A263" t="s">
        <v>288</v>
      </c>
      <c r="B263">
        <f t="shared" si="293"/>
        <v>0</v>
      </c>
      <c r="C263" t="s">
        <v>970</v>
      </c>
      <c r="D263" s="1" t="s">
        <v>6</v>
      </c>
      <c r="E263">
        <f t="shared" si="294"/>
        <v>0</v>
      </c>
      <c r="F263">
        <v>11</v>
      </c>
      <c r="G263" s="1">
        <v>1</v>
      </c>
      <c r="H263" s="1">
        <v>1</v>
      </c>
      <c r="I263">
        <v>34</v>
      </c>
      <c r="J263" s="1">
        <v>11</v>
      </c>
      <c r="K263" s="1">
        <v>2</v>
      </c>
      <c r="L263">
        <v>73269090</v>
      </c>
      <c r="M263">
        <f t="shared" ref="M263" si="305">IF(N263="ICMS 00 - Tributada Integralmente",1,IF(N263="ICMS 90 - Outras",11,IF(N263="ICMS 60 - Cobrado anteriormente por substituição tributária",9,IF(N263="ICMS 41 - Não tributada",6,IF(N263="ICMS 50 - Suspensão",7,)))))</f>
        <v>0</v>
      </c>
      <c r="N263" s="1" t="str">
        <f t="shared" si="296"/>
        <v>5.102</v>
      </c>
      <c r="O263" s="1" t="str">
        <f t="shared" si="285"/>
        <v>6.102</v>
      </c>
      <c r="P263">
        <f t="shared" si="297"/>
        <v>0</v>
      </c>
      <c r="Q263">
        <f t="shared" si="297"/>
        <v>0</v>
      </c>
      <c r="R263">
        <f t="shared" si="298"/>
        <v>1822</v>
      </c>
      <c r="U263">
        <f t="shared" si="299"/>
        <v>0</v>
      </c>
      <c r="V263">
        <v>334</v>
      </c>
      <c r="W263">
        <f t="shared" si="300"/>
        <v>0</v>
      </c>
      <c r="Y263">
        <f t="shared" si="301"/>
        <v>0</v>
      </c>
      <c r="Z263">
        <f t="shared" si="301"/>
        <v>0</v>
      </c>
    </row>
    <row r="264" spans="1:26" x14ac:dyDescent="0.25">
      <c r="A264" t="s">
        <v>289</v>
      </c>
      <c r="B264">
        <f t="shared" si="293"/>
        <v>0</v>
      </c>
      <c r="C264">
        <v>710</v>
      </c>
      <c r="D264" s="1" t="s">
        <v>6</v>
      </c>
      <c r="E264">
        <f t="shared" si="294"/>
        <v>0</v>
      </c>
      <c r="F264">
        <v>11</v>
      </c>
      <c r="G264" s="1">
        <v>1</v>
      </c>
      <c r="H264" s="1">
        <v>1</v>
      </c>
      <c r="I264">
        <v>34</v>
      </c>
      <c r="J264" s="1">
        <v>11</v>
      </c>
      <c r="K264" s="1">
        <v>2</v>
      </c>
      <c r="L264">
        <v>73121090</v>
      </c>
      <c r="M264">
        <f t="shared" ref="M264" si="306">IF(N264="ICMS 00 - Tributada Integralmente",1,IF(N264="ICMS 90 - Outras",11,IF(N264="ICMS 60 - Cobrado anteriormente por substituição tributária",9,IF(N264="ICMS 41 - Não tributada",6,IF(N264="ICMS 50 - Suspensão",7,)))))</f>
        <v>0</v>
      </c>
      <c r="N264" s="1" t="str">
        <f t="shared" si="296"/>
        <v>5.102</v>
      </c>
      <c r="O264" s="1" t="str">
        <f t="shared" si="285"/>
        <v>6.102</v>
      </c>
      <c r="P264">
        <f t="shared" si="297"/>
        <v>0</v>
      </c>
      <c r="Q264">
        <f t="shared" si="297"/>
        <v>0</v>
      </c>
      <c r="R264">
        <f t="shared" si="298"/>
        <v>1822</v>
      </c>
      <c r="U264">
        <f t="shared" si="299"/>
        <v>0</v>
      </c>
      <c r="V264">
        <v>335</v>
      </c>
      <c r="W264">
        <f t="shared" si="300"/>
        <v>0</v>
      </c>
      <c r="Y264">
        <f t="shared" si="301"/>
        <v>0</v>
      </c>
      <c r="Z264">
        <f t="shared" si="301"/>
        <v>0</v>
      </c>
    </row>
    <row r="265" spans="1:26" x14ac:dyDescent="0.25">
      <c r="A265" t="s">
        <v>290</v>
      </c>
      <c r="B265">
        <f t="shared" si="293"/>
        <v>0</v>
      </c>
      <c r="C265" t="s">
        <v>971</v>
      </c>
      <c r="D265" s="1" t="s">
        <v>6</v>
      </c>
      <c r="E265">
        <f t="shared" si="294"/>
        <v>0</v>
      </c>
      <c r="F265">
        <v>11</v>
      </c>
      <c r="G265" s="1">
        <v>1</v>
      </c>
      <c r="H265" s="1">
        <v>1</v>
      </c>
      <c r="I265">
        <v>34</v>
      </c>
      <c r="J265" s="1">
        <v>11</v>
      </c>
      <c r="K265" s="1">
        <v>2</v>
      </c>
      <c r="L265">
        <v>73121090</v>
      </c>
      <c r="M265">
        <f t="shared" ref="M265" si="307">IF(N265="ICMS 00 - Tributada Integralmente",1,IF(N265="ICMS 90 - Outras",11,IF(N265="ICMS 60 - Cobrado anteriormente por substituição tributária",9,IF(N265="ICMS 41 - Não tributada",6,IF(N265="ICMS 50 - Suspensão",7,)))))</f>
        <v>0</v>
      </c>
      <c r="N265" s="1" t="str">
        <f t="shared" si="296"/>
        <v>5.102</v>
      </c>
      <c r="O265" s="1" t="str">
        <f t="shared" si="285"/>
        <v>6.102</v>
      </c>
      <c r="P265">
        <f t="shared" si="297"/>
        <v>0</v>
      </c>
      <c r="Q265">
        <f t="shared" si="297"/>
        <v>0</v>
      </c>
      <c r="R265">
        <f t="shared" si="298"/>
        <v>1822</v>
      </c>
      <c r="U265">
        <f t="shared" si="299"/>
        <v>0</v>
      </c>
      <c r="V265">
        <v>336</v>
      </c>
      <c r="W265">
        <f t="shared" si="300"/>
        <v>0</v>
      </c>
      <c r="Y265">
        <f t="shared" si="301"/>
        <v>0</v>
      </c>
      <c r="Z265">
        <f t="shared" si="301"/>
        <v>0</v>
      </c>
    </row>
    <row r="266" spans="1:26" x14ac:dyDescent="0.25">
      <c r="A266" t="s">
        <v>291</v>
      </c>
      <c r="B266">
        <f t="shared" si="293"/>
        <v>0</v>
      </c>
      <c r="C266" t="s">
        <v>972</v>
      </c>
      <c r="D266" s="1" t="s">
        <v>6</v>
      </c>
      <c r="E266">
        <f t="shared" si="294"/>
        <v>0</v>
      </c>
      <c r="F266">
        <v>11</v>
      </c>
      <c r="G266" s="1">
        <v>1</v>
      </c>
      <c r="H266" s="1">
        <v>1</v>
      </c>
      <c r="I266">
        <v>34</v>
      </c>
      <c r="J266" s="1">
        <v>11</v>
      </c>
      <c r="K266" s="1">
        <v>2</v>
      </c>
      <c r="L266">
        <v>73121090</v>
      </c>
      <c r="M266">
        <f t="shared" ref="M266" si="308">IF(N266="ICMS 00 - Tributada Integralmente",1,IF(N266="ICMS 90 - Outras",11,IF(N266="ICMS 60 - Cobrado anteriormente por substituição tributária",9,IF(N266="ICMS 41 - Não tributada",6,IF(N266="ICMS 50 - Suspensão",7,)))))</f>
        <v>0</v>
      </c>
      <c r="N266" s="1" t="str">
        <f t="shared" si="296"/>
        <v>5.102</v>
      </c>
      <c r="O266" s="1" t="str">
        <f t="shared" si="285"/>
        <v>6.102</v>
      </c>
      <c r="P266">
        <f t="shared" si="297"/>
        <v>0</v>
      </c>
      <c r="Q266">
        <f t="shared" si="297"/>
        <v>0</v>
      </c>
      <c r="R266">
        <f t="shared" si="298"/>
        <v>1822</v>
      </c>
      <c r="U266">
        <f t="shared" si="299"/>
        <v>0</v>
      </c>
      <c r="V266">
        <v>337</v>
      </c>
      <c r="W266">
        <f t="shared" si="300"/>
        <v>0</v>
      </c>
      <c r="Y266">
        <f t="shared" si="301"/>
        <v>0</v>
      </c>
      <c r="Z266">
        <f t="shared" si="301"/>
        <v>0</v>
      </c>
    </row>
    <row r="267" spans="1:26" x14ac:dyDescent="0.25">
      <c r="A267" t="s">
        <v>292</v>
      </c>
      <c r="B267">
        <f t="shared" si="293"/>
        <v>0</v>
      </c>
      <c r="C267" t="s">
        <v>973</v>
      </c>
      <c r="D267" s="1" t="s">
        <v>6</v>
      </c>
      <c r="E267">
        <f t="shared" si="294"/>
        <v>0</v>
      </c>
      <c r="F267">
        <v>11</v>
      </c>
      <c r="G267" s="1">
        <v>1</v>
      </c>
      <c r="H267" s="1">
        <v>1</v>
      </c>
      <c r="I267">
        <v>34</v>
      </c>
      <c r="J267" s="1">
        <v>11</v>
      </c>
      <c r="K267" s="1">
        <v>2</v>
      </c>
      <c r="L267">
        <v>73121090</v>
      </c>
      <c r="M267">
        <f t="shared" ref="M267" si="309">IF(N267="ICMS 00 - Tributada Integralmente",1,IF(N267="ICMS 90 - Outras",11,IF(N267="ICMS 60 - Cobrado anteriormente por substituição tributária",9,IF(N267="ICMS 41 - Não tributada",6,IF(N267="ICMS 50 - Suspensão",7,)))))</f>
        <v>0</v>
      </c>
      <c r="N267" s="1" t="str">
        <f t="shared" si="296"/>
        <v>5.102</v>
      </c>
      <c r="O267" s="1" t="str">
        <f t="shared" si="285"/>
        <v>6.102</v>
      </c>
      <c r="P267">
        <f t="shared" si="297"/>
        <v>0</v>
      </c>
      <c r="Q267">
        <f t="shared" si="297"/>
        <v>0</v>
      </c>
      <c r="R267">
        <f t="shared" si="298"/>
        <v>1822</v>
      </c>
      <c r="U267">
        <f t="shared" si="299"/>
        <v>0</v>
      </c>
      <c r="V267">
        <v>338</v>
      </c>
      <c r="W267">
        <f t="shared" si="300"/>
        <v>0</v>
      </c>
      <c r="Y267">
        <f t="shared" si="301"/>
        <v>0</v>
      </c>
      <c r="Z267">
        <f t="shared" si="301"/>
        <v>0</v>
      </c>
    </row>
    <row r="268" spans="1:26" x14ac:dyDescent="0.25">
      <c r="A268" t="s">
        <v>293</v>
      </c>
      <c r="B268">
        <f t="shared" si="293"/>
        <v>0</v>
      </c>
      <c r="C268" t="s">
        <v>974</v>
      </c>
      <c r="D268" s="1" t="s">
        <v>6</v>
      </c>
      <c r="E268">
        <f t="shared" si="294"/>
        <v>0</v>
      </c>
      <c r="F268">
        <v>11</v>
      </c>
      <c r="G268" s="1">
        <v>1</v>
      </c>
      <c r="H268" s="1">
        <v>1</v>
      </c>
      <c r="I268">
        <v>34</v>
      </c>
      <c r="J268" s="1">
        <v>11</v>
      </c>
      <c r="K268" s="1">
        <v>2</v>
      </c>
      <c r="L268">
        <v>73121090</v>
      </c>
      <c r="M268">
        <f t="shared" ref="M268" si="310">IF(N268="ICMS 00 - Tributada Integralmente",1,IF(N268="ICMS 90 - Outras",11,IF(N268="ICMS 60 - Cobrado anteriormente por substituição tributária",9,IF(N268="ICMS 41 - Não tributada",6,IF(N268="ICMS 50 - Suspensão",7,)))))</f>
        <v>0</v>
      </c>
      <c r="N268" s="1" t="str">
        <f t="shared" si="296"/>
        <v>5.102</v>
      </c>
      <c r="O268" s="1" t="str">
        <f t="shared" si="285"/>
        <v>6.102</v>
      </c>
      <c r="P268">
        <f t="shared" si="297"/>
        <v>0</v>
      </c>
      <c r="Q268">
        <f t="shared" si="297"/>
        <v>0</v>
      </c>
      <c r="R268">
        <f t="shared" si="298"/>
        <v>1822</v>
      </c>
      <c r="U268">
        <f t="shared" si="299"/>
        <v>0</v>
      </c>
      <c r="V268">
        <v>339</v>
      </c>
      <c r="W268">
        <f t="shared" si="300"/>
        <v>0</v>
      </c>
      <c r="Y268">
        <f t="shared" si="301"/>
        <v>0</v>
      </c>
      <c r="Z268">
        <f t="shared" si="301"/>
        <v>0</v>
      </c>
    </row>
    <row r="269" spans="1:26" x14ac:dyDescent="0.25">
      <c r="A269" t="s">
        <v>294</v>
      </c>
      <c r="B269">
        <f t="shared" si="293"/>
        <v>0</v>
      </c>
      <c r="C269" t="s">
        <v>975</v>
      </c>
      <c r="D269" s="1" t="s">
        <v>6</v>
      </c>
      <c r="E269">
        <f t="shared" si="294"/>
        <v>0</v>
      </c>
      <c r="F269">
        <v>1</v>
      </c>
      <c r="G269" s="1">
        <v>1</v>
      </c>
      <c r="H269" s="1">
        <v>1</v>
      </c>
      <c r="I269">
        <v>34</v>
      </c>
      <c r="J269" s="1">
        <v>11</v>
      </c>
      <c r="K269" s="1">
        <v>2</v>
      </c>
      <c r="L269">
        <v>73269090</v>
      </c>
      <c r="M269">
        <f t="shared" ref="M269" si="311">IF(N269="ICMS 00 - Tributada Integralmente",1,IF(N269="ICMS 90 - Outras",11,IF(N269="ICMS 60 - Cobrado anteriormente por substituição tributária",9,IF(N269="ICMS 41 - Não tributada",6,IF(N269="ICMS 50 - Suspensão",7,)))))</f>
        <v>0</v>
      </c>
      <c r="N269" s="1" t="str">
        <f t="shared" si="296"/>
        <v>5.102</v>
      </c>
      <c r="O269" s="1" t="str">
        <f t="shared" si="285"/>
        <v>6.102</v>
      </c>
      <c r="P269">
        <f t="shared" si="297"/>
        <v>0</v>
      </c>
      <c r="Q269">
        <f t="shared" si="297"/>
        <v>0</v>
      </c>
      <c r="R269">
        <f t="shared" si="298"/>
        <v>1822</v>
      </c>
      <c r="U269">
        <f t="shared" si="299"/>
        <v>0</v>
      </c>
      <c r="V269">
        <v>34</v>
      </c>
      <c r="W269">
        <f t="shared" si="300"/>
        <v>0</v>
      </c>
      <c r="Y269">
        <f t="shared" si="301"/>
        <v>0</v>
      </c>
      <c r="Z269">
        <f t="shared" si="301"/>
        <v>0</v>
      </c>
    </row>
    <row r="270" spans="1:26" x14ac:dyDescent="0.25">
      <c r="A270" t="s">
        <v>295</v>
      </c>
      <c r="B270">
        <f t="shared" si="293"/>
        <v>0</v>
      </c>
      <c r="C270" t="s">
        <v>976</v>
      </c>
      <c r="D270" s="1" t="s">
        <v>6</v>
      </c>
      <c r="E270">
        <f t="shared" si="294"/>
        <v>0</v>
      </c>
      <c r="F270">
        <v>11</v>
      </c>
      <c r="G270" s="1">
        <v>1</v>
      </c>
      <c r="H270" s="1">
        <v>1</v>
      </c>
      <c r="I270">
        <v>34</v>
      </c>
      <c r="J270" s="1">
        <v>11</v>
      </c>
      <c r="K270" s="1">
        <v>2</v>
      </c>
      <c r="L270">
        <v>73121090</v>
      </c>
      <c r="M270">
        <f t="shared" ref="M270" si="312">IF(N270="ICMS 00 - Tributada Integralmente",1,IF(N270="ICMS 90 - Outras",11,IF(N270="ICMS 60 - Cobrado anteriormente por substituição tributária",9,IF(N270="ICMS 41 - Não tributada",6,IF(N270="ICMS 50 - Suspensão",7,)))))</f>
        <v>0</v>
      </c>
      <c r="N270" s="1" t="str">
        <f t="shared" si="296"/>
        <v>5.102</v>
      </c>
      <c r="O270" s="1" t="str">
        <f t="shared" si="285"/>
        <v>6.102</v>
      </c>
      <c r="P270">
        <f t="shared" si="297"/>
        <v>0</v>
      </c>
      <c r="Q270">
        <f t="shared" si="297"/>
        <v>0</v>
      </c>
      <c r="R270">
        <f t="shared" si="298"/>
        <v>1822</v>
      </c>
      <c r="U270">
        <f t="shared" si="299"/>
        <v>0</v>
      </c>
      <c r="V270">
        <v>340</v>
      </c>
      <c r="W270">
        <f t="shared" si="300"/>
        <v>0</v>
      </c>
      <c r="Y270">
        <f t="shared" si="301"/>
        <v>0</v>
      </c>
      <c r="Z270">
        <f t="shared" si="301"/>
        <v>0</v>
      </c>
    </row>
    <row r="271" spans="1:26" x14ac:dyDescent="0.25">
      <c r="A271" t="s">
        <v>296</v>
      </c>
      <c r="B271">
        <f t="shared" si="293"/>
        <v>0</v>
      </c>
      <c r="C271" t="s">
        <v>977</v>
      </c>
      <c r="D271" s="1" t="s">
        <v>6</v>
      </c>
      <c r="E271">
        <f t="shared" si="294"/>
        <v>0</v>
      </c>
      <c r="F271">
        <v>11</v>
      </c>
      <c r="G271" s="1">
        <v>1</v>
      </c>
      <c r="H271" s="1">
        <v>1</v>
      </c>
      <c r="I271">
        <v>34</v>
      </c>
      <c r="J271" s="1">
        <v>11</v>
      </c>
      <c r="K271" s="1">
        <v>2</v>
      </c>
      <c r="L271">
        <v>73121090</v>
      </c>
      <c r="M271">
        <f t="shared" ref="M271" si="313">IF(N271="ICMS 00 - Tributada Integralmente",1,IF(N271="ICMS 90 - Outras",11,IF(N271="ICMS 60 - Cobrado anteriormente por substituição tributária",9,IF(N271="ICMS 41 - Não tributada",6,IF(N271="ICMS 50 - Suspensão",7,)))))</f>
        <v>0</v>
      </c>
      <c r="N271" s="1" t="str">
        <f t="shared" si="296"/>
        <v>5.102</v>
      </c>
      <c r="O271" s="1" t="str">
        <f t="shared" si="285"/>
        <v>6.102</v>
      </c>
      <c r="P271">
        <f t="shared" si="297"/>
        <v>0</v>
      </c>
      <c r="Q271">
        <f t="shared" si="297"/>
        <v>0</v>
      </c>
      <c r="R271">
        <f t="shared" si="298"/>
        <v>1822</v>
      </c>
      <c r="U271">
        <f t="shared" si="299"/>
        <v>0</v>
      </c>
      <c r="V271">
        <v>341</v>
      </c>
      <c r="W271">
        <f t="shared" si="300"/>
        <v>0</v>
      </c>
      <c r="Y271">
        <f t="shared" si="301"/>
        <v>0</v>
      </c>
      <c r="Z271">
        <f t="shared" si="301"/>
        <v>0</v>
      </c>
    </row>
    <row r="272" spans="1:26" x14ac:dyDescent="0.25">
      <c r="A272" t="s">
        <v>297</v>
      </c>
      <c r="B272">
        <f t="shared" si="293"/>
        <v>0</v>
      </c>
      <c r="C272" t="s">
        <v>978</v>
      </c>
      <c r="D272" s="1" t="s">
        <v>6</v>
      </c>
      <c r="E272">
        <f t="shared" si="294"/>
        <v>0</v>
      </c>
      <c r="F272">
        <v>11</v>
      </c>
      <c r="G272" s="1">
        <v>1</v>
      </c>
      <c r="H272" s="1">
        <v>1</v>
      </c>
      <c r="I272">
        <v>34</v>
      </c>
      <c r="J272" s="1">
        <v>11</v>
      </c>
      <c r="K272" s="1">
        <v>2</v>
      </c>
      <c r="L272">
        <v>73121090</v>
      </c>
      <c r="M272">
        <f t="shared" ref="M272" si="314">IF(N272="ICMS 00 - Tributada Integralmente",1,IF(N272="ICMS 90 - Outras",11,IF(N272="ICMS 60 - Cobrado anteriormente por substituição tributária",9,IF(N272="ICMS 41 - Não tributada",6,IF(N272="ICMS 50 - Suspensão",7,)))))</f>
        <v>0</v>
      </c>
      <c r="N272" s="1" t="str">
        <f t="shared" si="296"/>
        <v>5.102</v>
      </c>
      <c r="O272" s="1" t="str">
        <f t="shared" si="285"/>
        <v>6.102</v>
      </c>
      <c r="P272">
        <f t="shared" si="297"/>
        <v>0</v>
      </c>
      <c r="Q272">
        <f t="shared" si="297"/>
        <v>0</v>
      </c>
      <c r="R272">
        <f t="shared" si="298"/>
        <v>1822</v>
      </c>
      <c r="U272">
        <f t="shared" si="299"/>
        <v>0</v>
      </c>
      <c r="V272">
        <v>342</v>
      </c>
      <c r="W272">
        <f t="shared" si="300"/>
        <v>0</v>
      </c>
      <c r="Y272">
        <f t="shared" si="301"/>
        <v>0</v>
      </c>
      <c r="Z272">
        <f t="shared" si="301"/>
        <v>0</v>
      </c>
    </row>
    <row r="273" spans="1:26" x14ac:dyDescent="0.25">
      <c r="A273" t="s">
        <v>298</v>
      </c>
      <c r="B273">
        <f t="shared" si="293"/>
        <v>0</v>
      </c>
      <c r="C273" t="s">
        <v>872</v>
      </c>
      <c r="D273" s="1" t="s">
        <v>6</v>
      </c>
      <c r="E273">
        <f t="shared" si="294"/>
        <v>0</v>
      </c>
      <c r="F273">
        <v>11</v>
      </c>
      <c r="G273" s="1">
        <v>1</v>
      </c>
      <c r="H273" s="1">
        <v>1</v>
      </c>
      <c r="I273">
        <v>34</v>
      </c>
      <c r="J273" s="1">
        <v>11</v>
      </c>
      <c r="K273" s="1">
        <v>2</v>
      </c>
      <c r="L273">
        <v>73121090</v>
      </c>
      <c r="M273">
        <f t="shared" ref="M273" si="315">IF(N273="ICMS 00 - Tributada Integralmente",1,IF(N273="ICMS 90 - Outras",11,IF(N273="ICMS 60 - Cobrado anteriormente por substituição tributária",9,IF(N273="ICMS 41 - Não tributada",6,IF(N273="ICMS 50 - Suspensão",7,)))))</f>
        <v>0</v>
      </c>
      <c r="N273" s="1" t="str">
        <f t="shared" si="296"/>
        <v>5.102</v>
      </c>
      <c r="O273" s="1" t="str">
        <f t="shared" si="285"/>
        <v>6.102</v>
      </c>
      <c r="P273">
        <f t="shared" si="297"/>
        <v>0</v>
      </c>
      <c r="Q273">
        <f t="shared" si="297"/>
        <v>0</v>
      </c>
      <c r="R273">
        <f t="shared" si="298"/>
        <v>1822</v>
      </c>
      <c r="U273">
        <f t="shared" si="299"/>
        <v>0</v>
      </c>
      <c r="V273">
        <v>343</v>
      </c>
      <c r="W273">
        <f t="shared" si="300"/>
        <v>0</v>
      </c>
      <c r="Y273">
        <f t="shared" si="301"/>
        <v>0</v>
      </c>
      <c r="Z273">
        <f t="shared" si="301"/>
        <v>0</v>
      </c>
    </row>
    <row r="274" spans="1:26" x14ac:dyDescent="0.25">
      <c r="A274" t="s">
        <v>299</v>
      </c>
      <c r="B274">
        <f t="shared" si="293"/>
        <v>0</v>
      </c>
      <c r="C274" t="s">
        <v>979</v>
      </c>
      <c r="D274" s="1" t="s">
        <v>6</v>
      </c>
      <c r="E274">
        <f t="shared" si="294"/>
        <v>0</v>
      </c>
      <c r="F274">
        <v>11</v>
      </c>
      <c r="G274" s="1">
        <v>1</v>
      </c>
      <c r="H274" s="1">
        <v>1</v>
      </c>
      <c r="I274">
        <v>34</v>
      </c>
      <c r="J274" s="1">
        <v>11</v>
      </c>
      <c r="K274" s="1">
        <v>2</v>
      </c>
      <c r="L274">
        <v>73121090</v>
      </c>
      <c r="M274">
        <f t="shared" ref="M274" si="316">IF(N274="ICMS 00 - Tributada Integralmente",1,IF(N274="ICMS 90 - Outras",11,IF(N274="ICMS 60 - Cobrado anteriormente por substituição tributária",9,IF(N274="ICMS 41 - Não tributada",6,IF(N274="ICMS 50 - Suspensão",7,)))))</f>
        <v>0</v>
      </c>
      <c r="N274" s="1" t="str">
        <f t="shared" si="296"/>
        <v>5.102</v>
      </c>
      <c r="O274" s="1" t="str">
        <f t="shared" si="285"/>
        <v>6.102</v>
      </c>
      <c r="P274">
        <f t="shared" si="297"/>
        <v>0</v>
      </c>
      <c r="Q274">
        <f t="shared" si="297"/>
        <v>0</v>
      </c>
      <c r="R274">
        <f t="shared" si="298"/>
        <v>1822</v>
      </c>
      <c r="U274">
        <f t="shared" si="299"/>
        <v>0</v>
      </c>
      <c r="V274">
        <v>344</v>
      </c>
      <c r="W274">
        <f t="shared" si="300"/>
        <v>0</v>
      </c>
      <c r="Y274">
        <f t="shared" si="301"/>
        <v>0</v>
      </c>
      <c r="Z274">
        <f t="shared" si="301"/>
        <v>0</v>
      </c>
    </row>
    <row r="275" spans="1:26" x14ac:dyDescent="0.25">
      <c r="A275" t="s">
        <v>300</v>
      </c>
      <c r="B275">
        <f t="shared" si="293"/>
        <v>0</v>
      </c>
      <c r="C275" t="s">
        <v>980</v>
      </c>
      <c r="D275" s="1" t="s">
        <v>6</v>
      </c>
      <c r="E275">
        <f t="shared" si="294"/>
        <v>0</v>
      </c>
      <c r="F275">
        <v>5</v>
      </c>
      <c r="G275" s="1">
        <v>1</v>
      </c>
      <c r="H275" s="1">
        <v>1</v>
      </c>
      <c r="I275">
        <v>34</v>
      </c>
      <c r="J275" s="1">
        <v>11</v>
      </c>
      <c r="K275" s="1">
        <v>8</v>
      </c>
      <c r="L275">
        <v>73121090</v>
      </c>
      <c r="M275">
        <f t="shared" ref="M275" si="317">IF(N275="ICMS 00 - Tributada Integralmente",1,IF(N275="ICMS 90 - Outras",11,IF(N275="ICMS 60 - Cobrado anteriormente por substituição tributária",9,IF(N275="ICMS 41 - Não tributada",6,IF(N275="ICMS 50 - Suspensão",7,)))))</f>
        <v>0</v>
      </c>
      <c r="N275" s="1" t="str">
        <f t="shared" si="296"/>
        <v>5.102</v>
      </c>
      <c r="O275" s="1" t="str">
        <f t="shared" si="285"/>
        <v>6.102</v>
      </c>
      <c r="P275">
        <f t="shared" si="297"/>
        <v>0</v>
      </c>
      <c r="Q275">
        <f t="shared" si="297"/>
        <v>0</v>
      </c>
      <c r="R275">
        <f t="shared" si="298"/>
        <v>1822</v>
      </c>
      <c r="U275">
        <f t="shared" si="299"/>
        <v>0</v>
      </c>
      <c r="V275">
        <v>345</v>
      </c>
      <c r="W275">
        <f t="shared" si="300"/>
        <v>0</v>
      </c>
      <c r="Y275">
        <f t="shared" si="301"/>
        <v>0</v>
      </c>
      <c r="Z275">
        <f t="shared" si="301"/>
        <v>0</v>
      </c>
    </row>
    <row r="276" spans="1:26" x14ac:dyDescent="0.25">
      <c r="A276" t="s">
        <v>301</v>
      </c>
      <c r="B276">
        <f t="shared" si="293"/>
        <v>0</v>
      </c>
      <c r="C276" t="s">
        <v>981</v>
      </c>
      <c r="D276" s="1" t="s">
        <v>6</v>
      </c>
      <c r="E276">
        <f t="shared" si="294"/>
        <v>0</v>
      </c>
      <c r="F276">
        <v>11</v>
      </c>
      <c r="G276" s="1">
        <v>1</v>
      </c>
      <c r="H276" s="1">
        <v>1</v>
      </c>
      <c r="I276">
        <v>34</v>
      </c>
      <c r="J276" s="1">
        <v>11</v>
      </c>
      <c r="K276" s="1">
        <v>2</v>
      </c>
      <c r="L276">
        <v>73121090</v>
      </c>
      <c r="M276">
        <f t="shared" ref="M276" si="318">IF(N276="ICMS 00 - Tributada Integralmente",1,IF(N276="ICMS 90 - Outras",11,IF(N276="ICMS 60 - Cobrado anteriormente por substituição tributária",9,IF(N276="ICMS 41 - Não tributada",6,IF(N276="ICMS 50 - Suspensão",7,)))))</f>
        <v>0</v>
      </c>
      <c r="N276" s="1" t="str">
        <f t="shared" si="296"/>
        <v>5.102</v>
      </c>
      <c r="O276" s="1" t="str">
        <f t="shared" si="285"/>
        <v>6.102</v>
      </c>
      <c r="P276">
        <f t="shared" si="297"/>
        <v>0</v>
      </c>
      <c r="Q276">
        <f t="shared" si="297"/>
        <v>0</v>
      </c>
      <c r="R276">
        <f t="shared" si="298"/>
        <v>1822</v>
      </c>
      <c r="U276">
        <f t="shared" si="299"/>
        <v>0</v>
      </c>
      <c r="V276">
        <v>346</v>
      </c>
      <c r="W276">
        <f t="shared" si="300"/>
        <v>0</v>
      </c>
      <c r="Y276">
        <f t="shared" si="301"/>
        <v>0</v>
      </c>
      <c r="Z276">
        <f t="shared" si="301"/>
        <v>0</v>
      </c>
    </row>
    <row r="277" spans="1:26" x14ac:dyDescent="0.25">
      <c r="A277" t="s">
        <v>302</v>
      </c>
      <c r="B277">
        <f t="shared" si="293"/>
        <v>0</v>
      </c>
      <c r="C277" t="s">
        <v>982</v>
      </c>
      <c r="D277" s="1" t="s">
        <v>6</v>
      </c>
      <c r="E277">
        <f t="shared" si="294"/>
        <v>0</v>
      </c>
      <c r="F277">
        <v>11</v>
      </c>
      <c r="G277" s="1">
        <v>1</v>
      </c>
      <c r="H277" s="1">
        <v>1</v>
      </c>
      <c r="I277">
        <v>34</v>
      </c>
      <c r="J277" s="1">
        <v>11</v>
      </c>
      <c r="K277" s="1">
        <v>2</v>
      </c>
      <c r="L277">
        <v>73121090</v>
      </c>
      <c r="M277">
        <f t="shared" ref="M277" si="319">IF(N277="ICMS 00 - Tributada Integralmente",1,IF(N277="ICMS 90 - Outras",11,IF(N277="ICMS 60 - Cobrado anteriormente por substituição tributária",9,IF(N277="ICMS 41 - Não tributada",6,IF(N277="ICMS 50 - Suspensão",7,)))))</f>
        <v>0</v>
      </c>
      <c r="N277" s="1" t="str">
        <f t="shared" si="296"/>
        <v>5.102</v>
      </c>
      <c r="O277" s="1" t="str">
        <f t="shared" si="285"/>
        <v>6.102</v>
      </c>
      <c r="P277">
        <f t="shared" si="297"/>
        <v>0</v>
      </c>
      <c r="Q277">
        <f t="shared" si="297"/>
        <v>0</v>
      </c>
      <c r="R277">
        <f t="shared" si="298"/>
        <v>1822</v>
      </c>
      <c r="U277">
        <f t="shared" si="299"/>
        <v>0</v>
      </c>
      <c r="V277">
        <v>347</v>
      </c>
      <c r="W277">
        <f t="shared" si="300"/>
        <v>0</v>
      </c>
      <c r="Y277">
        <f t="shared" si="301"/>
        <v>0</v>
      </c>
      <c r="Z277">
        <f t="shared" si="301"/>
        <v>0</v>
      </c>
    </row>
    <row r="278" spans="1:26" x14ac:dyDescent="0.25">
      <c r="A278" t="s">
        <v>303</v>
      </c>
      <c r="B278">
        <f t="shared" si="293"/>
        <v>0</v>
      </c>
      <c r="C278" t="s">
        <v>983</v>
      </c>
      <c r="D278" s="1" t="s">
        <v>6</v>
      </c>
      <c r="E278">
        <f t="shared" si="294"/>
        <v>0</v>
      </c>
      <c r="F278">
        <v>11</v>
      </c>
      <c r="G278" s="1">
        <v>1</v>
      </c>
      <c r="H278" s="1">
        <v>1</v>
      </c>
      <c r="I278">
        <v>34</v>
      </c>
      <c r="J278" s="1">
        <v>11</v>
      </c>
      <c r="K278" s="1">
        <v>2</v>
      </c>
      <c r="L278">
        <v>73121090</v>
      </c>
      <c r="M278">
        <f t="shared" ref="M278" si="320">IF(N278="ICMS 00 - Tributada Integralmente",1,IF(N278="ICMS 90 - Outras",11,IF(N278="ICMS 60 - Cobrado anteriormente por substituição tributária",9,IF(N278="ICMS 41 - Não tributada",6,IF(N278="ICMS 50 - Suspensão",7,)))))</f>
        <v>0</v>
      </c>
      <c r="N278" s="1" t="str">
        <f t="shared" si="296"/>
        <v>5.102</v>
      </c>
      <c r="O278" s="1" t="str">
        <f t="shared" si="285"/>
        <v>6.102</v>
      </c>
      <c r="P278">
        <f t="shared" si="297"/>
        <v>0</v>
      </c>
      <c r="Q278">
        <f t="shared" si="297"/>
        <v>0</v>
      </c>
      <c r="R278">
        <f t="shared" si="298"/>
        <v>1822</v>
      </c>
      <c r="U278">
        <f t="shared" si="299"/>
        <v>0</v>
      </c>
      <c r="V278">
        <v>348</v>
      </c>
      <c r="W278">
        <f t="shared" si="300"/>
        <v>0</v>
      </c>
      <c r="Y278">
        <f t="shared" si="301"/>
        <v>0</v>
      </c>
      <c r="Z278">
        <f t="shared" si="301"/>
        <v>0</v>
      </c>
    </row>
    <row r="279" spans="1:26" x14ac:dyDescent="0.25">
      <c r="A279" t="s">
        <v>304</v>
      </c>
      <c r="B279">
        <f t="shared" si="293"/>
        <v>0</v>
      </c>
      <c r="C279" t="s">
        <v>984</v>
      </c>
      <c r="D279" s="1" t="s">
        <v>6</v>
      </c>
      <c r="E279">
        <f t="shared" si="294"/>
        <v>0</v>
      </c>
      <c r="F279">
        <v>11</v>
      </c>
      <c r="G279" s="1">
        <v>1</v>
      </c>
      <c r="H279" s="1">
        <v>1</v>
      </c>
      <c r="I279">
        <v>34</v>
      </c>
      <c r="J279" s="1">
        <v>11</v>
      </c>
      <c r="K279" s="1">
        <v>2</v>
      </c>
      <c r="L279">
        <v>73121090</v>
      </c>
      <c r="M279">
        <f t="shared" ref="M279" si="321">IF(N279="ICMS 00 - Tributada Integralmente",1,IF(N279="ICMS 90 - Outras",11,IF(N279="ICMS 60 - Cobrado anteriormente por substituição tributária",9,IF(N279="ICMS 41 - Não tributada",6,IF(N279="ICMS 50 - Suspensão",7,)))))</f>
        <v>0</v>
      </c>
      <c r="N279" s="1" t="str">
        <f t="shared" si="296"/>
        <v>5.102</v>
      </c>
      <c r="O279" s="1" t="str">
        <f t="shared" si="285"/>
        <v>6.102</v>
      </c>
      <c r="P279">
        <f t="shared" si="297"/>
        <v>0</v>
      </c>
      <c r="Q279">
        <f t="shared" si="297"/>
        <v>0</v>
      </c>
      <c r="R279">
        <f t="shared" si="298"/>
        <v>1822</v>
      </c>
      <c r="U279">
        <f t="shared" si="299"/>
        <v>0</v>
      </c>
      <c r="V279">
        <v>349</v>
      </c>
      <c r="W279">
        <f t="shared" si="300"/>
        <v>0</v>
      </c>
      <c r="Y279">
        <f t="shared" si="301"/>
        <v>0</v>
      </c>
      <c r="Z279">
        <f t="shared" si="301"/>
        <v>0</v>
      </c>
    </row>
    <row r="280" spans="1:26" x14ac:dyDescent="0.25">
      <c r="A280" t="s">
        <v>305</v>
      </c>
      <c r="B280">
        <f t="shared" si="293"/>
        <v>0</v>
      </c>
      <c r="C280" t="s">
        <v>871</v>
      </c>
      <c r="D280" s="1" t="s">
        <v>6</v>
      </c>
      <c r="E280">
        <f t="shared" si="294"/>
        <v>0</v>
      </c>
      <c r="F280">
        <v>11</v>
      </c>
      <c r="G280" s="1">
        <v>1</v>
      </c>
      <c r="H280" s="1">
        <v>1</v>
      </c>
      <c r="I280">
        <v>34</v>
      </c>
      <c r="J280" s="1">
        <v>11</v>
      </c>
      <c r="K280" s="1">
        <v>2</v>
      </c>
      <c r="L280">
        <v>73121090</v>
      </c>
      <c r="M280">
        <f t="shared" ref="M280" si="322">IF(N280="ICMS 00 - Tributada Integralmente",1,IF(N280="ICMS 90 - Outras",11,IF(N280="ICMS 60 - Cobrado anteriormente por substituição tributária",9,IF(N280="ICMS 41 - Não tributada",6,IF(N280="ICMS 50 - Suspensão",7,)))))</f>
        <v>0</v>
      </c>
      <c r="N280" s="1" t="str">
        <f t="shared" si="296"/>
        <v>5.102</v>
      </c>
      <c r="O280" s="1" t="str">
        <f t="shared" si="285"/>
        <v>6.102</v>
      </c>
      <c r="P280">
        <f t="shared" si="297"/>
        <v>0</v>
      </c>
      <c r="Q280">
        <f t="shared" si="297"/>
        <v>0</v>
      </c>
      <c r="R280">
        <f t="shared" si="298"/>
        <v>1822</v>
      </c>
      <c r="U280">
        <f t="shared" si="299"/>
        <v>0</v>
      </c>
      <c r="V280">
        <v>35</v>
      </c>
      <c r="W280">
        <f t="shared" si="300"/>
        <v>0</v>
      </c>
      <c r="Y280">
        <f t="shared" si="301"/>
        <v>0</v>
      </c>
      <c r="Z280">
        <f t="shared" si="301"/>
        <v>0</v>
      </c>
    </row>
    <row r="281" spans="1:26" x14ac:dyDescent="0.25">
      <c r="A281" t="s">
        <v>306</v>
      </c>
      <c r="B281">
        <f t="shared" si="293"/>
        <v>0</v>
      </c>
      <c r="C281" t="s">
        <v>985</v>
      </c>
      <c r="D281" s="1" t="s">
        <v>6</v>
      </c>
      <c r="E281">
        <f t="shared" si="294"/>
        <v>0</v>
      </c>
      <c r="F281">
        <v>11</v>
      </c>
      <c r="G281" s="1">
        <v>1</v>
      </c>
      <c r="H281" s="1">
        <v>1</v>
      </c>
      <c r="I281">
        <v>34</v>
      </c>
      <c r="J281" s="1">
        <v>11</v>
      </c>
      <c r="K281" s="1">
        <v>2</v>
      </c>
      <c r="L281">
        <v>73121090</v>
      </c>
      <c r="M281">
        <f t="shared" ref="M281" si="323">IF(N281="ICMS 00 - Tributada Integralmente",1,IF(N281="ICMS 90 - Outras",11,IF(N281="ICMS 60 - Cobrado anteriormente por substituição tributária",9,IF(N281="ICMS 41 - Não tributada",6,IF(N281="ICMS 50 - Suspensão",7,)))))</f>
        <v>0</v>
      </c>
      <c r="N281" s="1" t="str">
        <f t="shared" si="296"/>
        <v>5.102</v>
      </c>
      <c r="O281" s="1" t="str">
        <f t="shared" si="285"/>
        <v>6.102</v>
      </c>
      <c r="P281">
        <f t="shared" si="297"/>
        <v>0</v>
      </c>
      <c r="Q281">
        <f t="shared" si="297"/>
        <v>0</v>
      </c>
      <c r="R281">
        <f t="shared" si="298"/>
        <v>1822</v>
      </c>
      <c r="U281">
        <f t="shared" si="299"/>
        <v>0</v>
      </c>
      <c r="V281">
        <v>350</v>
      </c>
      <c r="W281">
        <f t="shared" si="300"/>
        <v>0</v>
      </c>
      <c r="Y281">
        <f t="shared" si="301"/>
        <v>0</v>
      </c>
      <c r="Z281">
        <f t="shared" si="301"/>
        <v>0</v>
      </c>
    </row>
    <row r="282" spans="1:26" x14ac:dyDescent="0.25">
      <c r="A282" t="s">
        <v>307</v>
      </c>
      <c r="B282">
        <f t="shared" si="293"/>
        <v>0</v>
      </c>
      <c r="C282" t="s">
        <v>986</v>
      </c>
      <c r="D282" s="1" t="s">
        <v>6</v>
      </c>
      <c r="E282">
        <f t="shared" si="294"/>
        <v>0</v>
      </c>
      <c r="F282">
        <v>11</v>
      </c>
      <c r="G282" s="1">
        <v>1</v>
      </c>
      <c r="H282" s="1">
        <v>1</v>
      </c>
      <c r="I282">
        <v>34</v>
      </c>
      <c r="J282" s="1">
        <v>11</v>
      </c>
      <c r="K282" s="1">
        <v>2</v>
      </c>
      <c r="L282">
        <v>73269090</v>
      </c>
      <c r="M282">
        <f t="shared" ref="M282" si="324">IF(N282="ICMS 00 - Tributada Integralmente",1,IF(N282="ICMS 90 - Outras",11,IF(N282="ICMS 60 - Cobrado anteriormente por substituição tributária",9,IF(N282="ICMS 41 - Não tributada",6,IF(N282="ICMS 50 - Suspensão",7,)))))</f>
        <v>0</v>
      </c>
      <c r="N282" s="1" t="str">
        <f t="shared" si="296"/>
        <v>5.102</v>
      </c>
      <c r="O282" s="1" t="str">
        <f t="shared" si="285"/>
        <v>6.102</v>
      </c>
      <c r="P282">
        <f t="shared" si="297"/>
        <v>0</v>
      </c>
      <c r="Q282">
        <f t="shared" si="297"/>
        <v>0</v>
      </c>
      <c r="R282">
        <f t="shared" si="298"/>
        <v>1822</v>
      </c>
      <c r="U282">
        <f t="shared" si="299"/>
        <v>0</v>
      </c>
      <c r="V282">
        <v>351</v>
      </c>
      <c r="W282">
        <f t="shared" si="300"/>
        <v>0</v>
      </c>
      <c r="Y282">
        <f t="shared" si="301"/>
        <v>0</v>
      </c>
      <c r="Z282">
        <f t="shared" si="301"/>
        <v>0</v>
      </c>
    </row>
    <row r="283" spans="1:26" x14ac:dyDescent="0.25">
      <c r="A283" t="s">
        <v>308</v>
      </c>
      <c r="B283">
        <f t="shared" si="293"/>
        <v>0</v>
      </c>
      <c r="C283" t="s">
        <v>987</v>
      </c>
      <c r="D283" s="1" t="s">
        <v>6</v>
      </c>
      <c r="E283">
        <f t="shared" si="294"/>
        <v>0</v>
      </c>
      <c r="F283">
        <v>11</v>
      </c>
      <c r="G283" s="1">
        <v>1</v>
      </c>
      <c r="H283" s="1">
        <v>1</v>
      </c>
      <c r="I283">
        <v>34</v>
      </c>
      <c r="J283" s="1">
        <v>11</v>
      </c>
      <c r="K283" s="1">
        <v>2</v>
      </c>
      <c r="L283">
        <v>73121090</v>
      </c>
      <c r="M283">
        <f t="shared" ref="M283" si="325">IF(N283="ICMS 00 - Tributada Integralmente",1,IF(N283="ICMS 90 - Outras",11,IF(N283="ICMS 60 - Cobrado anteriormente por substituição tributária",9,IF(N283="ICMS 41 - Não tributada",6,IF(N283="ICMS 50 - Suspensão",7,)))))</f>
        <v>0</v>
      </c>
      <c r="N283" s="1" t="str">
        <f t="shared" si="296"/>
        <v>5.102</v>
      </c>
      <c r="O283" s="1" t="str">
        <f t="shared" si="285"/>
        <v>6.102</v>
      </c>
      <c r="P283">
        <f t="shared" si="297"/>
        <v>0</v>
      </c>
      <c r="Q283">
        <f t="shared" si="297"/>
        <v>0</v>
      </c>
      <c r="R283">
        <f t="shared" si="298"/>
        <v>1822</v>
      </c>
      <c r="U283">
        <f t="shared" si="299"/>
        <v>0</v>
      </c>
      <c r="V283">
        <v>352</v>
      </c>
      <c r="W283">
        <f t="shared" si="300"/>
        <v>0</v>
      </c>
      <c r="Y283">
        <f t="shared" si="301"/>
        <v>0</v>
      </c>
      <c r="Z283">
        <f t="shared" si="301"/>
        <v>0</v>
      </c>
    </row>
    <row r="284" spans="1:26" x14ac:dyDescent="0.25">
      <c r="A284" t="s">
        <v>309</v>
      </c>
      <c r="B284">
        <f t="shared" si="293"/>
        <v>0</v>
      </c>
      <c r="C284" t="s">
        <v>988</v>
      </c>
      <c r="D284" s="1" t="s">
        <v>6</v>
      </c>
      <c r="E284">
        <f t="shared" si="294"/>
        <v>0</v>
      </c>
      <c r="F284">
        <v>11</v>
      </c>
      <c r="G284" s="1">
        <v>1</v>
      </c>
      <c r="H284" s="1">
        <v>1</v>
      </c>
      <c r="I284">
        <v>34</v>
      </c>
      <c r="J284" s="1">
        <v>11</v>
      </c>
      <c r="K284" s="1">
        <v>2</v>
      </c>
      <c r="L284">
        <v>73121090</v>
      </c>
      <c r="M284">
        <f t="shared" ref="M284" si="326">IF(N284="ICMS 00 - Tributada Integralmente",1,IF(N284="ICMS 90 - Outras",11,IF(N284="ICMS 60 - Cobrado anteriormente por substituição tributária",9,IF(N284="ICMS 41 - Não tributada",6,IF(N284="ICMS 50 - Suspensão",7,)))))</f>
        <v>0</v>
      </c>
      <c r="N284" s="1" t="str">
        <f t="shared" si="296"/>
        <v>5.102</v>
      </c>
      <c r="O284" s="1" t="str">
        <f t="shared" si="285"/>
        <v>6.102</v>
      </c>
      <c r="P284">
        <f t="shared" si="297"/>
        <v>0</v>
      </c>
      <c r="Q284">
        <f t="shared" si="297"/>
        <v>0</v>
      </c>
      <c r="R284">
        <f t="shared" si="298"/>
        <v>1822</v>
      </c>
      <c r="U284">
        <f t="shared" si="299"/>
        <v>0</v>
      </c>
      <c r="V284">
        <v>353</v>
      </c>
      <c r="W284">
        <f t="shared" si="300"/>
        <v>0</v>
      </c>
      <c r="Y284">
        <f t="shared" si="301"/>
        <v>0</v>
      </c>
      <c r="Z284">
        <f t="shared" si="301"/>
        <v>0</v>
      </c>
    </row>
    <row r="285" spans="1:26" x14ac:dyDescent="0.25">
      <c r="A285" t="s">
        <v>310</v>
      </c>
      <c r="B285">
        <f t="shared" si="293"/>
        <v>0</v>
      </c>
      <c r="C285" t="s">
        <v>989</v>
      </c>
      <c r="D285" s="1" t="s">
        <v>6</v>
      </c>
      <c r="E285">
        <f t="shared" si="294"/>
        <v>0</v>
      </c>
      <c r="F285">
        <v>11</v>
      </c>
      <c r="G285" s="1">
        <v>1</v>
      </c>
      <c r="H285" s="1">
        <v>1</v>
      </c>
      <c r="I285">
        <v>34</v>
      </c>
      <c r="J285" s="1">
        <v>11</v>
      </c>
      <c r="K285" s="1">
        <v>2</v>
      </c>
      <c r="L285">
        <v>73121090</v>
      </c>
      <c r="M285">
        <f t="shared" ref="M285" si="327">IF(N285="ICMS 00 - Tributada Integralmente",1,IF(N285="ICMS 90 - Outras",11,IF(N285="ICMS 60 - Cobrado anteriormente por substituição tributária",9,IF(N285="ICMS 41 - Não tributada",6,IF(N285="ICMS 50 - Suspensão",7,)))))</f>
        <v>0</v>
      </c>
      <c r="N285" s="1" t="str">
        <f t="shared" si="296"/>
        <v>5.102</v>
      </c>
      <c r="O285" s="1" t="str">
        <f t="shared" si="285"/>
        <v>6.102</v>
      </c>
      <c r="P285">
        <f t="shared" si="297"/>
        <v>0</v>
      </c>
      <c r="Q285">
        <f t="shared" si="297"/>
        <v>0</v>
      </c>
      <c r="R285">
        <f t="shared" si="298"/>
        <v>1822</v>
      </c>
      <c r="U285">
        <f t="shared" si="299"/>
        <v>0</v>
      </c>
      <c r="V285">
        <v>354</v>
      </c>
      <c r="W285">
        <f t="shared" si="300"/>
        <v>0</v>
      </c>
      <c r="Y285">
        <f t="shared" si="301"/>
        <v>0</v>
      </c>
      <c r="Z285">
        <f t="shared" si="301"/>
        <v>0</v>
      </c>
    </row>
    <row r="286" spans="1:26" x14ac:dyDescent="0.25">
      <c r="A286" t="s">
        <v>311</v>
      </c>
      <c r="B286">
        <f t="shared" si="293"/>
        <v>0</v>
      </c>
      <c r="C286" t="s">
        <v>930</v>
      </c>
      <c r="D286" s="1" t="s">
        <v>6</v>
      </c>
      <c r="E286">
        <f t="shared" si="294"/>
        <v>0</v>
      </c>
      <c r="F286">
        <v>11</v>
      </c>
      <c r="G286" s="1">
        <v>1</v>
      </c>
      <c r="H286" s="1">
        <v>1</v>
      </c>
      <c r="I286">
        <v>34</v>
      </c>
      <c r="J286" s="1">
        <v>11</v>
      </c>
      <c r="K286" s="1">
        <v>2</v>
      </c>
      <c r="L286">
        <v>73269090</v>
      </c>
      <c r="M286">
        <f t="shared" ref="M286" si="328">IF(N286="ICMS 00 - Tributada Integralmente",1,IF(N286="ICMS 90 - Outras",11,IF(N286="ICMS 60 - Cobrado anteriormente por substituição tributária",9,IF(N286="ICMS 41 - Não tributada",6,IF(N286="ICMS 50 - Suspensão",7,)))))</f>
        <v>0</v>
      </c>
      <c r="N286" s="1" t="str">
        <f t="shared" si="296"/>
        <v>5.102</v>
      </c>
      <c r="O286" s="1" t="str">
        <f t="shared" si="285"/>
        <v>6.102</v>
      </c>
      <c r="P286">
        <f t="shared" si="297"/>
        <v>0</v>
      </c>
      <c r="Q286">
        <f t="shared" si="297"/>
        <v>0</v>
      </c>
      <c r="R286">
        <f t="shared" si="298"/>
        <v>1822</v>
      </c>
      <c r="U286">
        <f t="shared" si="299"/>
        <v>0</v>
      </c>
      <c r="V286">
        <v>355</v>
      </c>
      <c r="W286">
        <f t="shared" si="300"/>
        <v>0</v>
      </c>
      <c r="Y286">
        <f t="shared" si="301"/>
        <v>0</v>
      </c>
      <c r="Z286">
        <f t="shared" si="301"/>
        <v>0</v>
      </c>
    </row>
    <row r="287" spans="1:26" x14ac:dyDescent="0.25">
      <c r="A287" t="s">
        <v>312</v>
      </c>
      <c r="B287">
        <f t="shared" si="293"/>
        <v>0</v>
      </c>
      <c r="C287" t="s">
        <v>990</v>
      </c>
      <c r="D287" s="1" t="s">
        <v>6</v>
      </c>
      <c r="E287">
        <f t="shared" si="294"/>
        <v>0</v>
      </c>
      <c r="F287">
        <v>11</v>
      </c>
      <c r="G287" s="1">
        <v>1</v>
      </c>
      <c r="H287" s="1">
        <v>1</v>
      </c>
      <c r="I287">
        <v>34</v>
      </c>
      <c r="J287" s="1">
        <v>11</v>
      </c>
      <c r="K287" s="1">
        <v>2</v>
      </c>
      <c r="L287">
        <v>73121090</v>
      </c>
      <c r="M287">
        <f t="shared" ref="M287" si="329">IF(N287="ICMS 00 - Tributada Integralmente",1,IF(N287="ICMS 90 - Outras",11,IF(N287="ICMS 60 - Cobrado anteriormente por substituição tributária",9,IF(N287="ICMS 41 - Não tributada",6,IF(N287="ICMS 50 - Suspensão",7,)))))</f>
        <v>0</v>
      </c>
      <c r="N287" s="1" t="str">
        <f t="shared" si="296"/>
        <v>5.102</v>
      </c>
      <c r="O287" s="1" t="str">
        <f t="shared" si="285"/>
        <v>6.102</v>
      </c>
      <c r="P287">
        <f t="shared" si="297"/>
        <v>0</v>
      </c>
      <c r="Q287">
        <f t="shared" si="297"/>
        <v>0</v>
      </c>
      <c r="R287">
        <f t="shared" si="298"/>
        <v>1822</v>
      </c>
      <c r="U287">
        <f t="shared" si="299"/>
        <v>0</v>
      </c>
      <c r="V287">
        <v>356</v>
      </c>
      <c r="W287">
        <f t="shared" si="300"/>
        <v>0</v>
      </c>
      <c r="Y287">
        <f t="shared" si="301"/>
        <v>0</v>
      </c>
      <c r="Z287">
        <f t="shared" si="301"/>
        <v>0</v>
      </c>
    </row>
    <row r="288" spans="1:26" x14ac:dyDescent="0.25">
      <c r="A288" t="s">
        <v>313</v>
      </c>
      <c r="B288">
        <f t="shared" si="293"/>
        <v>0</v>
      </c>
      <c r="C288" t="s">
        <v>991</v>
      </c>
      <c r="D288" s="1" t="s">
        <v>6</v>
      </c>
      <c r="E288">
        <f t="shared" si="294"/>
        <v>0</v>
      </c>
      <c r="F288">
        <v>11</v>
      </c>
      <c r="G288" s="1">
        <v>1</v>
      </c>
      <c r="H288" s="1">
        <v>1</v>
      </c>
      <c r="I288">
        <v>34</v>
      </c>
      <c r="J288" s="1">
        <v>11</v>
      </c>
      <c r="K288" s="1">
        <v>2</v>
      </c>
      <c r="L288">
        <v>73121090</v>
      </c>
      <c r="M288">
        <f t="shared" ref="M288" si="330">IF(N288="ICMS 00 - Tributada Integralmente",1,IF(N288="ICMS 90 - Outras",11,IF(N288="ICMS 60 - Cobrado anteriormente por substituição tributária",9,IF(N288="ICMS 41 - Não tributada",6,IF(N288="ICMS 50 - Suspensão",7,)))))</f>
        <v>0</v>
      </c>
      <c r="N288" s="1" t="str">
        <f t="shared" si="296"/>
        <v>5.102</v>
      </c>
      <c r="O288" s="1" t="str">
        <f t="shared" si="285"/>
        <v>6.102</v>
      </c>
      <c r="P288">
        <f t="shared" si="297"/>
        <v>0</v>
      </c>
      <c r="Q288">
        <f t="shared" si="297"/>
        <v>0</v>
      </c>
      <c r="R288">
        <f t="shared" si="298"/>
        <v>1822</v>
      </c>
      <c r="U288">
        <f t="shared" si="299"/>
        <v>0</v>
      </c>
      <c r="V288">
        <v>357</v>
      </c>
      <c r="W288">
        <f t="shared" si="300"/>
        <v>0</v>
      </c>
      <c r="Y288">
        <f t="shared" si="301"/>
        <v>0</v>
      </c>
      <c r="Z288">
        <f t="shared" si="301"/>
        <v>0</v>
      </c>
    </row>
    <row r="289" spans="1:26" x14ac:dyDescent="0.25">
      <c r="A289" t="s">
        <v>314</v>
      </c>
      <c r="B289">
        <f t="shared" si="293"/>
        <v>0</v>
      </c>
      <c r="C289" t="s">
        <v>992</v>
      </c>
      <c r="D289" s="1" t="s">
        <v>6</v>
      </c>
      <c r="E289">
        <f t="shared" si="294"/>
        <v>0</v>
      </c>
      <c r="F289">
        <v>11</v>
      </c>
      <c r="G289" s="1">
        <v>1</v>
      </c>
      <c r="H289" s="1">
        <v>1</v>
      </c>
      <c r="I289">
        <v>34</v>
      </c>
      <c r="J289" s="1">
        <v>11</v>
      </c>
      <c r="K289" s="1">
        <v>2</v>
      </c>
      <c r="L289">
        <v>73121090</v>
      </c>
      <c r="M289">
        <f t="shared" ref="M289" si="331">IF(N289="ICMS 00 - Tributada Integralmente",1,IF(N289="ICMS 90 - Outras",11,IF(N289="ICMS 60 - Cobrado anteriormente por substituição tributária",9,IF(N289="ICMS 41 - Não tributada",6,IF(N289="ICMS 50 - Suspensão",7,)))))</f>
        <v>0</v>
      </c>
      <c r="N289" s="1" t="str">
        <f t="shared" si="296"/>
        <v>5.102</v>
      </c>
      <c r="O289" s="1" t="str">
        <f t="shared" si="285"/>
        <v>6.102</v>
      </c>
      <c r="P289">
        <f t="shared" si="297"/>
        <v>0</v>
      </c>
      <c r="Q289">
        <f t="shared" si="297"/>
        <v>0</v>
      </c>
      <c r="R289">
        <f t="shared" si="298"/>
        <v>1822</v>
      </c>
      <c r="U289">
        <f t="shared" si="299"/>
        <v>0</v>
      </c>
      <c r="V289">
        <v>358</v>
      </c>
      <c r="W289">
        <f t="shared" si="300"/>
        <v>0</v>
      </c>
      <c r="Y289">
        <f t="shared" si="301"/>
        <v>0</v>
      </c>
      <c r="Z289">
        <f t="shared" si="301"/>
        <v>0</v>
      </c>
    </row>
    <row r="290" spans="1:26" x14ac:dyDescent="0.25">
      <c r="A290" t="s">
        <v>315</v>
      </c>
      <c r="B290">
        <f t="shared" si="293"/>
        <v>0</v>
      </c>
      <c r="C290" t="s">
        <v>993</v>
      </c>
      <c r="D290" s="1" t="s">
        <v>6</v>
      </c>
      <c r="E290">
        <f t="shared" si="294"/>
        <v>0</v>
      </c>
      <c r="F290">
        <v>11</v>
      </c>
      <c r="G290" s="1">
        <v>1</v>
      </c>
      <c r="H290" s="1">
        <v>1</v>
      </c>
      <c r="I290">
        <v>34</v>
      </c>
      <c r="J290" s="1">
        <v>11</v>
      </c>
      <c r="K290" s="1">
        <v>2</v>
      </c>
      <c r="L290">
        <v>73121090</v>
      </c>
      <c r="M290">
        <f t="shared" ref="M290" si="332">IF(N290="ICMS 00 - Tributada Integralmente",1,IF(N290="ICMS 90 - Outras",11,IF(N290="ICMS 60 - Cobrado anteriormente por substituição tributária",9,IF(N290="ICMS 41 - Não tributada",6,IF(N290="ICMS 50 - Suspensão",7,)))))</f>
        <v>0</v>
      </c>
      <c r="N290" s="1" t="str">
        <f t="shared" si="296"/>
        <v>5.102</v>
      </c>
      <c r="O290" s="1" t="str">
        <f t="shared" si="285"/>
        <v>6.102</v>
      </c>
      <c r="P290">
        <f t="shared" si="297"/>
        <v>0</v>
      </c>
      <c r="Q290">
        <f t="shared" si="297"/>
        <v>0</v>
      </c>
      <c r="R290">
        <f t="shared" si="298"/>
        <v>1822</v>
      </c>
      <c r="U290">
        <f t="shared" si="299"/>
        <v>0</v>
      </c>
      <c r="V290">
        <v>359</v>
      </c>
      <c r="W290">
        <f t="shared" si="300"/>
        <v>0</v>
      </c>
      <c r="Y290">
        <f t="shared" si="301"/>
        <v>0</v>
      </c>
      <c r="Z290">
        <f t="shared" si="301"/>
        <v>0</v>
      </c>
    </row>
    <row r="291" spans="1:26" x14ac:dyDescent="0.25">
      <c r="A291" t="s">
        <v>316</v>
      </c>
      <c r="B291">
        <f t="shared" si="293"/>
        <v>0</v>
      </c>
      <c r="C291" t="s">
        <v>994</v>
      </c>
      <c r="D291" s="1" t="s">
        <v>6</v>
      </c>
      <c r="E291">
        <f t="shared" si="294"/>
        <v>0</v>
      </c>
      <c r="F291">
        <v>11</v>
      </c>
      <c r="G291" s="1">
        <v>1</v>
      </c>
      <c r="H291" s="1">
        <v>1</v>
      </c>
      <c r="I291">
        <v>34</v>
      </c>
      <c r="J291" s="1">
        <v>11</v>
      </c>
      <c r="K291" s="1">
        <v>2</v>
      </c>
      <c r="L291">
        <v>73269090</v>
      </c>
      <c r="M291">
        <f t="shared" ref="M291" si="333">IF(N291="ICMS 00 - Tributada Integralmente",1,IF(N291="ICMS 90 - Outras",11,IF(N291="ICMS 60 - Cobrado anteriormente por substituição tributária",9,IF(N291="ICMS 41 - Não tributada",6,IF(N291="ICMS 50 - Suspensão",7,)))))</f>
        <v>0</v>
      </c>
      <c r="N291" s="1" t="str">
        <f t="shared" si="296"/>
        <v>5.102</v>
      </c>
      <c r="O291" s="1" t="str">
        <f t="shared" si="285"/>
        <v>6.102</v>
      </c>
      <c r="P291">
        <f t="shared" si="297"/>
        <v>0</v>
      </c>
      <c r="Q291">
        <f t="shared" si="297"/>
        <v>0</v>
      </c>
      <c r="R291">
        <f t="shared" si="298"/>
        <v>1822</v>
      </c>
      <c r="U291">
        <f t="shared" si="299"/>
        <v>0</v>
      </c>
      <c r="V291">
        <v>36</v>
      </c>
      <c r="W291">
        <f t="shared" si="300"/>
        <v>0</v>
      </c>
      <c r="Y291">
        <f t="shared" si="301"/>
        <v>0</v>
      </c>
      <c r="Z291">
        <f t="shared" si="301"/>
        <v>0</v>
      </c>
    </row>
    <row r="292" spans="1:26" x14ac:dyDescent="0.25">
      <c r="A292" t="s">
        <v>317</v>
      </c>
      <c r="B292">
        <f t="shared" si="293"/>
        <v>0</v>
      </c>
      <c r="C292" t="s">
        <v>995</v>
      </c>
      <c r="D292" s="1" t="s">
        <v>6</v>
      </c>
      <c r="E292">
        <f t="shared" si="294"/>
        <v>0</v>
      </c>
      <c r="F292">
        <v>11</v>
      </c>
      <c r="G292" s="1">
        <v>1</v>
      </c>
      <c r="H292" s="1">
        <v>1</v>
      </c>
      <c r="I292">
        <v>34</v>
      </c>
      <c r="J292" s="1">
        <v>11</v>
      </c>
      <c r="K292" s="1">
        <v>2</v>
      </c>
      <c r="L292">
        <v>73121090</v>
      </c>
      <c r="M292">
        <f t="shared" ref="M292" si="334">IF(N292="ICMS 00 - Tributada Integralmente",1,IF(N292="ICMS 90 - Outras",11,IF(N292="ICMS 60 - Cobrado anteriormente por substituição tributária",9,IF(N292="ICMS 41 - Não tributada",6,IF(N292="ICMS 50 - Suspensão",7,)))))</f>
        <v>0</v>
      </c>
      <c r="N292" s="1" t="str">
        <f t="shared" si="296"/>
        <v>5.102</v>
      </c>
      <c r="O292" s="1" t="str">
        <f t="shared" si="285"/>
        <v>6.102</v>
      </c>
      <c r="P292">
        <f t="shared" si="297"/>
        <v>0</v>
      </c>
      <c r="Q292">
        <f t="shared" si="297"/>
        <v>0</v>
      </c>
      <c r="R292">
        <f t="shared" si="298"/>
        <v>1822</v>
      </c>
      <c r="U292">
        <f t="shared" si="299"/>
        <v>0</v>
      </c>
      <c r="V292">
        <v>360</v>
      </c>
      <c r="W292">
        <f t="shared" si="300"/>
        <v>0</v>
      </c>
      <c r="Y292">
        <f t="shared" si="301"/>
        <v>0</v>
      </c>
      <c r="Z292">
        <f t="shared" si="301"/>
        <v>0</v>
      </c>
    </row>
    <row r="293" spans="1:26" x14ac:dyDescent="0.25">
      <c r="A293" t="s">
        <v>318</v>
      </c>
      <c r="B293">
        <f t="shared" si="293"/>
        <v>0</v>
      </c>
      <c r="C293" t="s">
        <v>996</v>
      </c>
      <c r="D293" s="1" t="s">
        <v>6</v>
      </c>
      <c r="E293">
        <f t="shared" si="294"/>
        <v>0</v>
      </c>
      <c r="F293">
        <v>11</v>
      </c>
      <c r="G293" s="1">
        <v>1</v>
      </c>
      <c r="H293" s="1">
        <v>1</v>
      </c>
      <c r="I293">
        <v>34</v>
      </c>
      <c r="J293" s="1">
        <v>11</v>
      </c>
      <c r="K293" s="1">
        <v>2</v>
      </c>
      <c r="L293">
        <v>73121090</v>
      </c>
      <c r="M293">
        <f t="shared" ref="M293" si="335">IF(N293="ICMS 00 - Tributada Integralmente",1,IF(N293="ICMS 90 - Outras",11,IF(N293="ICMS 60 - Cobrado anteriormente por substituição tributária",9,IF(N293="ICMS 41 - Não tributada",6,IF(N293="ICMS 50 - Suspensão",7,)))))</f>
        <v>0</v>
      </c>
      <c r="N293" s="1" t="str">
        <f t="shared" si="296"/>
        <v>5.102</v>
      </c>
      <c r="O293" s="1" t="str">
        <f t="shared" si="285"/>
        <v>6.102</v>
      </c>
      <c r="P293">
        <f t="shared" si="297"/>
        <v>0</v>
      </c>
      <c r="Q293">
        <f t="shared" si="297"/>
        <v>0</v>
      </c>
      <c r="R293">
        <f t="shared" si="298"/>
        <v>1822</v>
      </c>
      <c r="U293">
        <f t="shared" si="299"/>
        <v>0</v>
      </c>
      <c r="V293">
        <v>361</v>
      </c>
      <c r="W293">
        <f t="shared" si="300"/>
        <v>0</v>
      </c>
      <c r="Y293">
        <f t="shared" si="301"/>
        <v>0</v>
      </c>
      <c r="Z293">
        <f t="shared" si="301"/>
        <v>0</v>
      </c>
    </row>
    <row r="294" spans="1:26" x14ac:dyDescent="0.25">
      <c r="A294" t="s">
        <v>319</v>
      </c>
      <c r="B294">
        <f t="shared" si="293"/>
        <v>0</v>
      </c>
      <c r="C294" t="s">
        <v>997</v>
      </c>
      <c r="D294" s="1" t="s">
        <v>6</v>
      </c>
      <c r="E294">
        <f t="shared" si="294"/>
        <v>0</v>
      </c>
      <c r="F294">
        <v>11</v>
      </c>
      <c r="G294" s="1">
        <v>1</v>
      </c>
      <c r="H294" s="1">
        <v>1</v>
      </c>
      <c r="I294">
        <v>34</v>
      </c>
      <c r="J294" s="1">
        <v>11</v>
      </c>
      <c r="K294" s="1">
        <v>2</v>
      </c>
      <c r="L294">
        <v>73121090</v>
      </c>
      <c r="M294">
        <f t="shared" ref="M294" si="336">IF(N294="ICMS 00 - Tributada Integralmente",1,IF(N294="ICMS 90 - Outras",11,IF(N294="ICMS 60 - Cobrado anteriormente por substituição tributária",9,IF(N294="ICMS 41 - Não tributada",6,IF(N294="ICMS 50 - Suspensão",7,)))))</f>
        <v>0</v>
      </c>
      <c r="N294" s="1" t="str">
        <f t="shared" si="296"/>
        <v>5.102</v>
      </c>
      <c r="O294" s="1" t="str">
        <f t="shared" si="285"/>
        <v>6.102</v>
      </c>
      <c r="P294">
        <f t="shared" si="297"/>
        <v>0</v>
      </c>
      <c r="Q294">
        <f t="shared" si="297"/>
        <v>0</v>
      </c>
      <c r="R294">
        <f t="shared" si="298"/>
        <v>1822</v>
      </c>
      <c r="U294">
        <f t="shared" si="299"/>
        <v>0</v>
      </c>
      <c r="V294">
        <v>362</v>
      </c>
      <c r="W294">
        <f t="shared" si="300"/>
        <v>0</v>
      </c>
      <c r="Y294">
        <f t="shared" si="301"/>
        <v>0</v>
      </c>
      <c r="Z294">
        <f t="shared" si="301"/>
        <v>0</v>
      </c>
    </row>
    <row r="295" spans="1:26" x14ac:dyDescent="0.25">
      <c r="A295" t="s">
        <v>320</v>
      </c>
      <c r="B295">
        <f t="shared" si="293"/>
        <v>0</v>
      </c>
      <c r="C295" t="s">
        <v>998</v>
      </c>
      <c r="D295" s="1" t="s">
        <v>6</v>
      </c>
      <c r="E295">
        <f t="shared" si="294"/>
        <v>0</v>
      </c>
      <c r="F295">
        <v>11</v>
      </c>
      <c r="G295" s="1">
        <v>1</v>
      </c>
      <c r="H295" s="1">
        <v>1</v>
      </c>
      <c r="I295">
        <v>34</v>
      </c>
      <c r="J295" s="1">
        <v>11</v>
      </c>
      <c r="K295" s="1">
        <v>2</v>
      </c>
      <c r="L295">
        <v>73121090</v>
      </c>
      <c r="M295">
        <f t="shared" ref="M295" si="337">IF(N295="ICMS 00 - Tributada Integralmente",1,IF(N295="ICMS 90 - Outras",11,IF(N295="ICMS 60 - Cobrado anteriormente por substituição tributária",9,IF(N295="ICMS 41 - Não tributada",6,IF(N295="ICMS 50 - Suspensão",7,)))))</f>
        <v>0</v>
      </c>
      <c r="N295" s="1" t="str">
        <f t="shared" si="296"/>
        <v>5.102</v>
      </c>
      <c r="O295" s="1" t="str">
        <f t="shared" si="285"/>
        <v>6.102</v>
      </c>
      <c r="P295">
        <f t="shared" si="297"/>
        <v>0</v>
      </c>
      <c r="Q295">
        <f t="shared" si="297"/>
        <v>0</v>
      </c>
      <c r="R295">
        <f t="shared" si="298"/>
        <v>1822</v>
      </c>
      <c r="U295">
        <f t="shared" si="299"/>
        <v>0</v>
      </c>
      <c r="V295">
        <v>363</v>
      </c>
      <c r="W295">
        <f t="shared" si="300"/>
        <v>0</v>
      </c>
      <c r="Y295">
        <f t="shared" si="301"/>
        <v>0</v>
      </c>
      <c r="Z295">
        <f t="shared" si="301"/>
        <v>0</v>
      </c>
    </row>
    <row r="296" spans="1:26" x14ac:dyDescent="0.25">
      <c r="A296" t="s">
        <v>321</v>
      </c>
      <c r="B296">
        <f t="shared" si="293"/>
        <v>0</v>
      </c>
      <c r="C296" t="s">
        <v>999</v>
      </c>
      <c r="D296" s="1" t="s">
        <v>6</v>
      </c>
      <c r="E296">
        <f t="shared" si="294"/>
        <v>0</v>
      </c>
      <c r="F296">
        <v>11</v>
      </c>
      <c r="G296" s="1">
        <v>1</v>
      </c>
      <c r="H296" s="1">
        <v>1</v>
      </c>
      <c r="I296">
        <v>34</v>
      </c>
      <c r="J296" s="1">
        <v>11</v>
      </c>
      <c r="K296" s="1">
        <v>2</v>
      </c>
      <c r="L296">
        <v>73121090</v>
      </c>
      <c r="M296">
        <f t="shared" ref="M296" si="338">IF(N296="ICMS 00 - Tributada Integralmente",1,IF(N296="ICMS 90 - Outras",11,IF(N296="ICMS 60 - Cobrado anteriormente por substituição tributária",9,IF(N296="ICMS 41 - Não tributada",6,IF(N296="ICMS 50 - Suspensão",7,)))))</f>
        <v>0</v>
      </c>
      <c r="N296" s="1" t="str">
        <f t="shared" si="296"/>
        <v>5.102</v>
      </c>
      <c r="O296" s="1" t="str">
        <f t="shared" si="285"/>
        <v>6.102</v>
      </c>
      <c r="P296">
        <f t="shared" si="297"/>
        <v>0</v>
      </c>
      <c r="Q296">
        <f t="shared" si="297"/>
        <v>0</v>
      </c>
      <c r="R296">
        <f t="shared" si="298"/>
        <v>1822</v>
      </c>
      <c r="U296">
        <f t="shared" si="299"/>
        <v>0</v>
      </c>
      <c r="V296">
        <v>364</v>
      </c>
      <c r="W296">
        <f t="shared" si="300"/>
        <v>0</v>
      </c>
      <c r="Y296">
        <f t="shared" si="301"/>
        <v>0</v>
      </c>
      <c r="Z296">
        <f t="shared" si="301"/>
        <v>0</v>
      </c>
    </row>
    <row r="297" spans="1:26" x14ac:dyDescent="0.25">
      <c r="A297" t="s">
        <v>322</v>
      </c>
      <c r="B297">
        <f t="shared" si="293"/>
        <v>0</v>
      </c>
      <c r="C297" t="s">
        <v>1000</v>
      </c>
      <c r="D297" s="1" t="s">
        <v>6</v>
      </c>
      <c r="E297">
        <f t="shared" si="294"/>
        <v>0</v>
      </c>
      <c r="F297">
        <v>11</v>
      </c>
      <c r="G297" s="1">
        <v>1</v>
      </c>
      <c r="H297" s="1">
        <v>1</v>
      </c>
      <c r="I297">
        <v>34</v>
      </c>
      <c r="J297" s="1">
        <v>11</v>
      </c>
      <c r="K297" s="1">
        <v>2</v>
      </c>
      <c r="L297">
        <v>73121090</v>
      </c>
      <c r="M297">
        <f t="shared" ref="M297" si="339">IF(N297="ICMS 00 - Tributada Integralmente",1,IF(N297="ICMS 90 - Outras",11,IF(N297="ICMS 60 - Cobrado anteriormente por substituição tributária",9,IF(N297="ICMS 41 - Não tributada",6,IF(N297="ICMS 50 - Suspensão",7,)))))</f>
        <v>0</v>
      </c>
      <c r="N297" s="1" t="str">
        <f t="shared" si="296"/>
        <v>5.102</v>
      </c>
      <c r="O297" s="1" t="str">
        <f t="shared" si="285"/>
        <v>6.102</v>
      </c>
      <c r="P297">
        <f t="shared" si="297"/>
        <v>0</v>
      </c>
      <c r="Q297">
        <f t="shared" si="297"/>
        <v>0</v>
      </c>
      <c r="R297">
        <f t="shared" si="298"/>
        <v>1822</v>
      </c>
      <c r="U297">
        <f t="shared" si="299"/>
        <v>0</v>
      </c>
      <c r="V297">
        <v>365</v>
      </c>
      <c r="W297">
        <f t="shared" si="300"/>
        <v>0</v>
      </c>
      <c r="Y297">
        <f t="shared" si="301"/>
        <v>0</v>
      </c>
      <c r="Z297">
        <f t="shared" si="301"/>
        <v>0</v>
      </c>
    </row>
    <row r="298" spans="1:26" x14ac:dyDescent="0.25">
      <c r="A298" t="s">
        <v>323</v>
      </c>
      <c r="B298">
        <f t="shared" si="293"/>
        <v>0</v>
      </c>
      <c r="C298" t="s">
        <v>1001</v>
      </c>
      <c r="D298" s="1" t="s">
        <v>6</v>
      </c>
      <c r="E298">
        <f t="shared" si="294"/>
        <v>0</v>
      </c>
      <c r="F298">
        <v>11</v>
      </c>
      <c r="G298" s="1">
        <v>1</v>
      </c>
      <c r="H298" s="1">
        <v>1</v>
      </c>
      <c r="I298">
        <v>34</v>
      </c>
      <c r="J298" s="1">
        <v>11</v>
      </c>
      <c r="K298" s="1">
        <v>2</v>
      </c>
      <c r="L298">
        <v>73121090</v>
      </c>
      <c r="M298">
        <f t="shared" ref="M298" si="340">IF(N298="ICMS 00 - Tributada Integralmente",1,IF(N298="ICMS 90 - Outras",11,IF(N298="ICMS 60 - Cobrado anteriormente por substituição tributária",9,IF(N298="ICMS 41 - Não tributada",6,IF(N298="ICMS 50 - Suspensão",7,)))))</f>
        <v>0</v>
      </c>
      <c r="N298" s="1" t="str">
        <f t="shared" si="296"/>
        <v>5.102</v>
      </c>
      <c r="O298" s="1" t="str">
        <f t="shared" si="285"/>
        <v>6.102</v>
      </c>
      <c r="P298">
        <f t="shared" si="297"/>
        <v>0</v>
      </c>
      <c r="Q298">
        <f t="shared" si="297"/>
        <v>0</v>
      </c>
      <c r="R298">
        <f t="shared" si="298"/>
        <v>1822</v>
      </c>
      <c r="U298">
        <f t="shared" si="299"/>
        <v>0</v>
      </c>
      <c r="V298">
        <v>366</v>
      </c>
      <c r="W298">
        <f t="shared" si="300"/>
        <v>0</v>
      </c>
      <c r="Y298">
        <f t="shared" si="301"/>
        <v>0</v>
      </c>
      <c r="Z298">
        <f t="shared" si="301"/>
        <v>0</v>
      </c>
    </row>
    <row r="299" spans="1:26" x14ac:dyDescent="0.25">
      <c r="A299" t="s">
        <v>324</v>
      </c>
      <c r="B299">
        <f t="shared" si="293"/>
        <v>0</v>
      </c>
      <c r="C299" t="s">
        <v>1002</v>
      </c>
      <c r="D299" s="1" t="s">
        <v>6</v>
      </c>
      <c r="E299">
        <f t="shared" si="294"/>
        <v>0</v>
      </c>
      <c r="F299">
        <v>11</v>
      </c>
      <c r="G299" s="1">
        <v>1</v>
      </c>
      <c r="H299" s="1">
        <v>1</v>
      </c>
      <c r="I299">
        <v>34</v>
      </c>
      <c r="J299" s="1">
        <v>11</v>
      </c>
      <c r="K299" s="1">
        <v>2</v>
      </c>
      <c r="L299">
        <v>73121090</v>
      </c>
      <c r="M299">
        <f t="shared" ref="M299" si="341">IF(N299="ICMS 00 - Tributada Integralmente",1,IF(N299="ICMS 90 - Outras",11,IF(N299="ICMS 60 - Cobrado anteriormente por substituição tributária",9,IF(N299="ICMS 41 - Não tributada",6,IF(N299="ICMS 50 - Suspensão",7,)))))</f>
        <v>0</v>
      </c>
      <c r="N299" s="1" t="str">
        <f t="shared" si="296"/>
        <v>5.102</v>
      </c>
      <c r="O299" s="1" t="str">
        <f t="shared" si="285"/>
        <v>6.102</v>
      </c>
      <c r="P299">
        <f t="shared" si="297"/>
        <v>0</v>
      </c>
      <c r="Q299">
        <f t="shared" si="297"/>
        <v>0</v>
      </c>
      <c r="R299">
        <f t="shared" si="298"/>
        <v>1822</v>
      </c>
      <c r="U299">
        <f t="shared" si="299"/>
        <v>0</v>
      </c>
      <c r="V299">
        <v>367</v>
      </c>
      <c r="W299">
        <f t="shared" si="300"/>
        <v>0</v>
      </c>
      <c r="Y299">
        <f t="shared" si="301"/>
        <v>0</v>
      </c>
      <c r="Z299">
        <f t="shared" si="301"/>
        <v>0</v>
      </c>
    </row>
    <row r="300" spans="1:26" x14ac:dyDescent="0.25">
      <c r="A300" t="s">
        <v>325</v>
      </c>
      <c r="B300">
        <f t="shared" si="293"/>
        <v>0</v>
      </c>
      <c r="C300" t="s">
        <v>1003</v>
      </c>
      <c r="D300" s="1" t="s">
        <v>6</v>
      </c>
      <c r="E300">
        <f t="shared" si="294"/>
        <v>0</v>
      </c>
      <c r="F300">
        <v>11</v>
      </c>
      <c r="G300" s="1">
        <v>1</v>
      </c>
      <c r="H300" s="1">
        <v>1</v>
      </c>
      <c r="I300">
        <v>34</v>
      </c>
      <c r="J300" s="1">
        <v>11</v>
      </c>
      <c r="K300" s="1">
        <v>2</v>
      </c>
      <c r="L300">
        <v>73121090</v>
      </c>
      <c r="M300">
        <f t="shared" ref="M300" si="342">IF(N300="ICMS 00 - Tributada Integralmente",1,IF(N300="ICMS 90 - Outras",11,IF(N300="ICMS 60 - Cobrado anteriormente por substituição tributária",9,IF(N300="ICMS 41 - Não tributada",6,IF(N300="ICMS 50 - Suspensão",7,)))))</f>
        <v>0</v>
      </c>
      <c r="N300" s="1" t="str">
        <f t="shared" si="296"/>
        <v>5.102</v>
      </c>
      <c r="O300" s="1" t="str">
        <f t="shared" si="285"/>
        <v>6.102</v>
      </c>
      <c r="P300">
        <f t="shared" si="297"/>
        <v>0</v>
      </c>
      <c r="Q300">
        <f t="shared" si="297"/>
        <v>0</v>
      </c>
      <c r="R300">
        <f t="shared" si="298"/>
        <v>1822</v>
      </c>
      <c r="U300">
        <f t="shared" si="299"/>
        <v>0</v>
      </c>
      <c r="V300">
        <v>368</v>
      </c>
      <c r="W300">
        <f t="shared" si="300"/>
        <v>0</v>
      </c>
      <c r="Y300">
        <f t="shared" si="301"/>
        <v>0</v>
      </c>
      <c r="Z300">
        <f t="shared" si="301"/>
        <v>0</v>
      </c>
    </row>
    <row r="301" spans="1:26" x14ac:dyDescent="0.25">
      <c r="A301" t="s">
        <v>326</v>
      </c>
      <c r="B301">
        <f t="shared" si="293"/>
        <v>0</v>
      </c>
      <c r="C301" t="s">
        <v>1004</v>
      </c>
      <c r="D301" s="1" t="s">
        <v>6</v>
      </c>
      <c r="E301">
        <f t="shared" si="294"/>
        <v>0</v>
      </c>
      <c r="F301">
        <v>11</v>
      </c>
      <c r="G301" s="1">
        <v>1</v>
      </c>
      <c r="H301" s="1">
        <v>1</v>
      </c>
      <c r="I301">
        <v>34</v>
      </c>
      <c r="J301" s="1">
        <v>11</v>
      </c>
      <c r="K301" s="1">
        <v>2</v>
      </c>
      <c r="L301">
        <v>73121090</v>
      </c>
      <c r="M301">
        <f t="shared" ref="M301" si="343">IF(N301="ICMS 00 - Tributada Integralmente",1,IF(N301="ICMS 90 - Outras",11,IF(N301="ICMS 60 - Cobrado anteriormente por substituição tributária",9,IF(N301="ICMS 41 - Não tributada",6,IF(N301="ICMS 50 - Suspensão",7,)))))</f>
        <v>0</v>
      </c>
      <c r="N301" s="1" t="str">
        <f t="shared" si="296"/>
        <v>5.102</v>
      </c>
      <c r="O301" s="1" t="str">
        <f t="shared" si="285"/>
        <v>6.102</v>
      </c>
      <c r="P301">
        <f t="shared" si="297"/>
        <v>0</v>
      </c>
      <c r="Q301">
        <f t="shared" si="297"/>
        <v>0</v>
      </c>
      <c r="R301">
        <f t="shared" si="298"/>
        <v>1822</v>
      </c>
      <c r="U301">
        <f t="shared" si="299"/>
        <v>0</v>
      </c>
      <c r="V301">
        <v>369</v>
      </c>
      <c r="W301">
        <f t="shared" si="300"/>
        <v>0</v>
      </c>
      <c r="Y301">
        <f t="shared" si="301"/>
        <v>0</v>
      </c>
      <c r="Z301">
        <f t="shared" si="301"/>
        <v>0</v>
      </c>
    </row>
    <row r="302" spans="1:26" x14ac:dyDescent="0.25">
      <c r="A302" t="s">
        <v>327</v>
      </c>
      <c r="B302">
        <f t="shared" si="293"/>
        <v>0</v>
      </c>
      <c r="C302">
        <v>54</v>
      </c>
      <c r="D302" s="1" t="s">
        <v>6</v>
      </c>
      <c r="E302">
        <f t="shared" si="294"/>
        <v>0</v>
      </c>
      <c r="F302">
        <v>11</v>
      </c>
      <c r="G302" s="1">
        <v>1</v>
      </c>
      <c r="H302" s="1">
        <v>1</v>
      </c>
      <c r="I302">
        <v>34</v>
      </c>
      <c r="J302" s="1">
        <v>11</v>
      </c>
      <c r="K302" s="1">
        <v>2</v>
      </c>
      <c r="L302">
        <v>73269090</v>
      </c>
      <c r="M302">
        <f t="shared" ref="M302" si="344">IF(N302="ICMS 00 - Tributada Integralmente",1,IF(N302="ICMS 90 - Outras",11,IF(N302="ICMS 60 - Cobrado anteriormente por substituição tributária",9,IF(N302="ICMS 41 - Não tributada",6,IF(N302="ICMS 50 - Suspensão",7,)))))</f>
        <v>0</v>
      </c>
      <c r="N302" s="1" t="str">
        <f t="shared" si="296"/>
        <v>5.102</v>
      </c>
      <c r="O302" s="1" t="str">
        <f t="shared" si="285"/>
        <v>6.102</v>
      </c>
      <c r="P302">
        <f t="shared" si="297"/>
        <v>0</v>
      </c>
      <c r="Q302">
        <f t="shared" si="297"/>
        <v>0</v>
      </c>
      <c r="R302">
        <f t="shared" si="298"/>
        <v>1822</v>
      </c>
      <c r="U302">
        <f t="shared" si="299"/>
        <v>0</v>
      </c>
      <c r="V302">
        <v>37</v>
      </c>
      <c r="W302">
        <f t="shared" si="300"/>
        <v>0</v>
      </c>
      <c r="Y302">
        <f t="shared" si="301"/>
        <v>0</v>
      </c>
      <c r="Z302">
        <f t="shared" si="301"/>
        <v>0</v>
      </c>
    </row>
    <row r="303" spans="1:26" x14ac:dyDescent="0.25">
      <c r="A303" t="s">
        <v>328</v>
      </c>
      <c r="B303">
        <f t="shared" si="293"/>
        <v>0</v>
      </c>
      <c r="C303" t="s">
        <v>1005</v>
      </c>
      <c r="D303" s="1" t="s">
        <v>6</v>
      </c>
      <c r="E303">
        <f t="shared" si="294"/>
        <v>0</v>
      </c>
      <c r="F303">
        <v>11</v>
      </c>
      <c r="G303" s="1">
        <v>1</v>
      </c>
      <c r="H303" s="1">
        <v>1</v>
      </c>
      <c r="I303">
        <v>34</v>
      </c>
      <c r="J303" s="1">
        <v>11</v>
      </c>
      <c r="K303" s="1">
        <v>2</v>
      </c>
      <c r="L303">
        <v>73121090</v>
      </c>
      <c r="M303">
        <f t="shared" ref="M303" si="345">IF(N303="ICMS 00 - Tributada Integralmente",1,IF(N303="ICMS 90 - Outras",11,IF(N303="ICMS 60 - Cobrado anteriormente por substituição tributária",9,IF(N303="ICMS 41 - Não tributada",6,IF(N303="ICMS 50 - Suspensão",7,)))))</f>
        <v>0</v>
      </c>
      <c r="N303" s="1" t="str">
        <f t="shared" si="296"/>
        <v>5.102</v>
      </c>
      <c r="O303" s="1" t="str">
        <f t="shared" si="285"/>
        <v>6.102</v>
      </c>
      <c r="P303">
        <f t="shared" si="297"/>
        <v>0</v>
      </c>
      <c r="Q303">
        <f t="shared" si="297"/>
        <v>0</v>
      </c>
      <c r="R303">
        <f t="shared" si="298"/>
        <v>1822</v>
      </c>
      <c r="U303">
        <f t="shared" si="299"/>
        <v>0</v>
      </c>
      <c r="V303">
        <v>370</v>
      </c>
      <c r="W303">
        <f t="shared" si="300"/>
        <v>0</v>
      </c>
      <c r="Y303">
        <f t="shared" si="301"/>
        <v>0</v>
      </c>
      <c r="Z303">
        <f t="shared" si="301"/>
        <v>0</v>
      </c>
    </row>
    <row r="304" spans="1:26" x14ac:dyDescent="0.25">
      <c r="A304" t="s">
        <v>329</v>
      </c>
      <c r="B304">
        <f t="shared" si="293"/>
        <v>0</v>
      </c>
      <c r="C304" t="s">
        <v>1006</v>
      </c>
      <c r="D304" s="1" t="s">
        <v>6</v>
      </c>
      <c r="E304">
        <f t="shared" si="294"/>
        <v>0</v>
      </c>
      <c r="F304">
        <v>11</v>
      </c>
      <c r="G304" s="1">
        <v>1</v>
      </c>
      <c r="H304" s="1">
        <v>1</v>
      </c>
      <c r="I304">
        <v>34</v>
      </c>
      <c r="J304" s="1">
        <v>11</v>
      </c>
      <c r="K304" s="1">
        <v>2</v>
      </c>
      <c r="L304">
        <v>73121090</v>
      </c>
      <c r="M304">
        <f t="shared" ref="M304" si="346">IF(N304="ICMS 00 - Tributada Integralmente",1,IF(N304="ICMS 90 - Outras",11,IF(N304="ICMS 60 - Cobrado anteriormente por substituição tributária",9,IF(N304="ICMS 41 - Não tributada",6,IF(N304="ICMS 50 - Suspensão",7,)))))</f>
        <v>0</v>
      </c>
      <c r="N304" s="1" t="str">
        <f t="shared" si="296"/>
        <v>5.102</v>
      </c>
      <c r="O304" s="1" t="str">
        <f t="shared" si="285"/>
        <v>6.102</v>
      </c>
      <c r="P304">
        <f t="shared" si="297"/>
        <v>0</v>
      </c>
      <c r="Q304">
        <f t="shared" si="297"/>
        <v>0</v>
      </c>
      <c r="R304">
        <f t="shared" si="298"/>
        <v>1822</v>
      </c>
      <c r="U304">
        <f t="shared" si="299"/>
        <v>0</v>
      </c>
      <c r="V304">
        <v>371</v>
      </c>
      <c r="W304">
        <f t="shared" si="300"/>
        <v>0</v>
      </c>
      <c r="Y304">
        <f t="shared" si="301"/>
        <v>0</v>
      </c>
      <c r="Z304">
        <f t="shared" si="301"/>
        <v>0</v>
      </c>
    </row>
    <row r="305" spans="1:26" x14ac:dyDescent="0.25">
      <c r="A305" t="s">
        <v>330</v>
      </c>
      <c r="B305">
        <f t="shared" si="293"/>
        <v>0</v>
      </c>
      <c r="C305" t="s">
        <v>1007</v>
      </c>
      <c r="D305" s="1" t="s">
        <v>6</v>
      </c>
      <c r="E305">
        <f t="shared" si="294"/>
        <v>0</v>
      </c>
      <c r="F305">
        <v>11</v>
      </c>
      <c r="G305" s="1">
        <v>1</v>
      </c>
      <c r="H305" s="1">
        <v>1</v>
      </c>
      <c r="I305">
        <v>34</v>
      </c>
      <c r="J305" s="1">
        <v>11</v>
      </c>
      <c r="K305" s="1">
        <v>2</v>
      </c>
      <c r="L305">
        <v>73121090</v>
      </c>
      <c r="M305">
        <f t="shared" ref="M305" si="347">IF(N305="ICMS 00 - Tributada Integralmente",1,IF(N305="ICMS 90 - Outras",11,IF(N305="ICMS 60 - Cobrado anteriormente por substituição tributária",9,IF(N305="ICMS 41 - Não tributada",6,IF(N305="ICMS 50 - Suspensão",7,)))))</f>
        <v>0</v>
      </c>
      <c r="N305" s="1" t="str">
        <f t="shared" si="296"/>
        <v>5.102</v>
      </c>
      <c r="O305" s="1" t="str">
        <f t="shared" si="285"/>
        <v>6.102</v>
      </c>
      <c r="P305">
        <f t="shared" si="297"/>
        <v>0</v>
      </c>
      <c r="Q305">
        <f t="shared" si="297"/>
        <v>0</v>
      </c>
      <c r="R305">
        <f t="shared" si="298"/>
        <v>1822</v>
      </c>
      <c r="U305">
        <f t="shared" si="299"/>
        <v>0</v>
      </c>
      <c r="V305">
        <v>372</v>
      </c>
      <c r="W305">
        <f t="shared" si="300"/>
        <v>0</v>
      </c>
      <c r="Y305">
        <f t="shared" si="301"/>
        <v>0</v>
      </c>
      <c r="Z305">
        <f t="shared" si="301"/>
        <v>0</v>
      </c>
    </row>
    <row r="306" spans="1:26" x14ac:dyDescent="0.25">
      <c r="A306" t="s">
        <v>331</v>
      </c>
      <c r="B306">
        <f t="shared" si="293"/>
        <v>0</v>
      </c>
      <c r="C306" t="s">
        <v>1008</v>
      </c>
      <c r="D306" s="1" t="s">
        <v>6</v>
      </c>
      <c r="E306">
        <f t="shared" si="294"/>
        <v>0</v>
      </c>
      <c r="F306">
        <v>11</v>
      </c>
      <c r="G306" s="1">
        <v>1</v>
      </c>
      <c r="H306" s="1">
        <v>1</v>
      </c>
      <c r="I306">
        <v>34</v>
      </c>
      <c r="J306" s="1">
        <v>11</v>
      </c>
      <c r="K306" s="1">
        <v>2</v>
      </c>
      <c r="L306">
        <v>73121090</v>
      </c>
      <c r="M306">
        <f t="shared" ref="M306" si="348">IF(N306="ICMS 00 - Tributada Integralmente",1,IF(N306="ICMS 90 - Outras",11,IF(N306="ICMS 60 - Cobrado anteriormente por substituição tributária",9,IF(N306="ICMS 41 - Não tributada",6,IF(N306="ICMS 50 - Suspensão",7,)))))</f>
        <v>0</v>
      </c>
      <c r="N306" s="1" t="str">
        <f t="shared" si="296"/>
        <v>5.102</v>
      </c>
      <c r="O306" s="1" t="str">
        <f t="shared" si="285"/>
        <v>6.102</v>
      </c>
      <c r="P306">
        <f t="shared" si="297"/>
        <v>0</v>
      </c>
      <c r="Q306">
        <f t="shared" si="297"/>
        <v>0</v>
      </c>
      <c r="R306">
        <f t="shared" si="298"/>
        <v>1822</v>
      </c>
      <c r="U306">
        <f t="shared" si="299"/>
        <v>0</v>
      </c>
      <c r="V306">
        <v>373</v>
      </c>
      <c r="W306">
        <f t="shared" si="300"/>
        <v>0</v>
      </c>
      <c r="Y306">
        <f t="shared" si="301"/>
        <v>0</v>
      </c>
      <c r="Z306">
        <f t="shared" si="301"/>
        <v>0</v>
      </c>
    </row>
    <row r="307" spans="1:26" x14ac:dyDescent="0.25">
      <c r="A307" t="s">
        <v>332</v>
      </c>
      <c r="B307">
        <f t="shared" si="293"/>
        <v>0</v>
      </c>
      <c r="C307" t="s">
        <v>1009</v>
      </c>
      <c r="D307" s="1" t="s">
        <v>6</v>
      </c>
      <c r="E307">
        <f t="shared" si="294"/>
        <v>0</v>
      </c>
      <c r="F307">
        <v>11</v>
      </c>
      <c r="G307" s="1">
        <v>1</v>
      </c>
      <c r="H307" s="1">
        <v>1</v>
      </c>
      <c r="I307">
        <v>34</v>
      </c>
      <c r="J307" s="1">
        <v>11</v>
      </c>
      <c r="K307" s="1">
        <v>2</v>
      </c>
      <c r="L307">
        <v>73121090</v>
      </c>
      <c r="M307">
        <f t="shared" ref="M307" si="349">IF(N307="ICMS 00 - Tributada Integralmente",1,IF(N307="ICMS 90 - Outras",11,IF(N307="ICMS 60 - Cobrado anteriormente por substituição tributária",9,IF(N307="ICMS 41 - Não tributada",6,IF(N307="ICMS 50 - Suspensão",7,)))))</f>
        <v>0</v>
      </c>
      <c r="N307" s="1" t="str">
        <f t="shared" si="296"/>
        <v>5.102</v>
      </c>
      <c r="O307" s="1" t="str">
        <f t="shared" si="285"/>
        <v>6.102</v>
      </c>
      <c r="P307">
        <f t="shared" si="297"/>
        <v>0</v>
      </c>
      <c r="Q307">
        <f t="shared" si="297"/>
        <v>0</v>
      </c>
      <c r="R307">
        <f t="shared" si="298"/>
        <v>1822</v>
      </c>
      <c r="U307">
        <f t="shared" si="299"/>
        <v>0</v>
      </c>
      <c r="V307">
        <v>374</v>
      </c>
      <c r="W307">
        <f t="shared" si="300"/>
        <v>0</v>
      </c>
      <c r="Y307">
        <f t="shared" si="301"/>
        <v>0</v>
      </c>
      <c r="Z307">
        <f t="shared" si="301"/>
        <v>0</v>
      </c>
    </row>
    <row r="308" spans="1:26" x14ac:dyDescent="0.25">
      <c r="A308" t="s">
        <v>333</v>
      </c>
      <c r="B308">
        <f t="shared" si="293"/>
        <v>0</v>
      </c>
      <c r="C308" t="s">
        <v>1010</v>
      </c>
      <c r="D308" s="1" t="s">
        <v>6</v>
      </c>
      <c r="E308">
        <f t="shared" si="294"/>
        <v>0</v>
      </c>
      <c r="F308">
        <v>11</v>
      </c>
      <c r="G308" s="1">
        <v>1</v>
      </c>
      <c r="H308" s="1">
        <v>1</v>
      </c>
      <c r="I308">
        <v>34</v>
      </c>
      <c r="J308" s="1">
        <v>11</v>
      </c>
      <c r="K308" s="1">
        <v>2</v>
      </c>
      <c r="L308">
        <v>73121090</v>
      </c>
      <c r="M308">
        <f t="shared" ref="M308" si="350">IF(N308="ICMS 00 - Tributada Integralmente",1,IF(N308="ICMS 90 - Outras",11,IF(N308="ICMS 60 - Cobrado anteriormente por substituição tributária",9,IF(N308="ICMS 41 - Não tributada",6,IF(N308="ICMS 50 - Suspensão",7,)))))</f>
        <v>0</v>
      </c>
      <c r="N308" s="1" t="str">
        <f t="shared" si="296"/>
        <v>5.102</v>
      </c>
      <c r="O308" s="1" t="str">
        <f t="shared" si="285"/>
        <v>6.102</v>
      </c>
      <c r="P308">
        <f t="shared" si="297"/>
        <v>0</v>
      </c>
      <c r="Q308">
        <f t="shared" si="297"/>
        <v>0</v>
      </c>
      <c r="R308">
        <f t="shared" si="298"/>
        <v>1822</v>
      </c>
      <c r="U308">
        <f t="shared" si="299"/>
        <v>0</v>
      </c>
      <c r="V308">
        <v>375</v>
      </c>
      <c r="W308">
        <f t="shared" si="300"/>
        <v>0</v>
      </c>
      <c r="Y308">
        <f t="shared" si="301"/>
        <v>0</v>
      </c>
      <c r="Z308">
        <f t="shared" si="301"/>
        <v>0</v>
      </c>
    </row>
    <row r="309" spans="1:26" x14ac:dyDescent="0.25">
      <c r="A309" t="s">
        <v>334</v>
      </c>
      <c r="B309">
        <f t="shared" si="293"/>
        <v>0</v>
      </c>
      <c r="C309" t="s">
        <v>1011</v>
      </c>
      <c r="D309" s="1" t="s">
        <v>6</v>
      </c>
      <c r="E309">
        <f t="shared" si="294"/>
        <v>0</v>
      </c>
      <c r="F309">
        <v>11</v>
      </c>
      <c r="G309" s="1">
        <v>1</v>
      </c>
      <c r="H309" s="1">
        <v>1</v>
      </c>
      <c r="I309">
        <v>34</v>
      </c>
      <c r="J309" s="1">
        <v>11</v>
      </c>
      <c r="K309" s="1">
        <v>2</v>
      </c>
      <c r="L309">
        <v>73121090</v>
      </c>
      <c r="M309">
        <f t="shared" ref="M309" si="351">IF(N309="ICMS 00 - Tributada Integralmente",1,IF(N309="ICMS 90 - Outras",11,IF(N309="ICMS 60 - Cobrado anteriormente por substituição tributária",9,IF(N309="ICMS 41 - Não tributada",6,IF(N309="ICMS 50 - Suspensão",7,)))))</f>
        <v>0</v>
      </c>
      <c r="N309" s="1" t="str">
        <f t="shared" si="296"/>
        <v>5.102</v>
      </c>
      <c r="O309" s="1" t="str">
        <f t="shared" si="285"/>
        <v>6.102</v>
      </c>
      <c r="P309">
        <f t="shared" si="297"/>
        <v>0</v>
      </c>
      <c r="Q309">
        <f t="shared" si="297"/>
        <v>0</v>
      </c>
      <c r="R309">
        <f t="shared" si="298"/>
        <v>1822</v>
      </c>
      <c r="U309">
        <f t="shared" si="299"/>
        <v>0</v>
      </c>
      <c r="V309">
        <v>376</v>
      </c>
      <c r="W309">
        <f t="shared" si="300"/>
        <v>0</v>
      </c>
      <c r="Y309">
        <f t="shared" si="301"/>
        <v>0</v>
      </c>
      <c r="Z309">
        <f t="shared" si="301"/>
        <v>0</v>
      </c>
    </row>
    <row r="310" spans="1:26" x14ac:dyDescent="0.25">
      <c r="A310" t="s">
        <v>335</v>
      </c>
      <c r="B310">
        <f t="shared" si="293"/>
        <v>0</v>
      </c>
      <c r="C310" t="s">
        <v>1012</v>
      </c>
      <c r="D310" s="1" t="s">
        <v>6</v>
      </c>
      <c r="E310">
        <f t="shared" si="294"/>
        <v>0</v>
      </c>
      <c r="F310">
        <v>11</v>
      </c>
      <c r="G310" s="1">
        <v>1</v>
      </c>
      <c r="H310" s="1">
        <v>1</v>
      </c>
      <c r="I310">
        <v>34</v>
      </c>
      <c r="J310" s="1">
        <v>11</v>
      </c>
      <c r="K310" s="1">
        <v>2</v>
      </c>
      <c r="L310">
        <v>73121090</v>
      </c>
      <c r="M310">
        <f t="shared" ref="M310" si="352">IF(N310="ICMS 00 - Tributada Integralmente",1,IF(N310="ICMS 90 - Outras",11,IF(N310="ICMS 60 - Cobrado anteriormente por substituição tributária",9,IF(N310="ICMS 41 - Não tributada",6,IF(N310="ICMS 50 - Suspensão",7,)))))</f>
        <v>0</v>
      </c>
      <c r="N310" s="1" t="str">
        <f t="shared" si="296"/>
        <v>5.102</v>
      </c>
      <c r="O310" s="1" t="str">
        <f t="shared" si="285"/>
        <v>6.102</v>
      </c>
      <c r="P310">
        <f t="shared" si="297"/>
        <v>0</v>
      </c>
      <c r="Q310">
        <f t="shared" si="297"/>
        <v>0</v>
      </c>
      <c r="R310">
        <f t="shared" si="298"/>
        <v>1822</v>
      </c>
      <c r="U310">
        <f t="shared" si="299"/>
        <v>0</v>
      </c>
      <c r="V310">
        <v>377</v>
      </c>
      <c r="W310">
        <f t="shared" si="300"/>
        <v>0</v>
      </c>
      <c r="Y310">
        <f t="shared" si="301"/>
        <v>0</v>
      </c>
      <c r="Z310">
        <f t="shared" si="301"/>
        <v>0</v>
      </c>
    </row>
    <row r="311" spans="1:26" x14ac:dyDescent="0.25">
      <c r="A311" t="s">
        <v>336</v>
      </c>
      <c r="B311">
        <f t="shared" si="293"/>
        <v>0</v>
      </c>
      <c r="C311" t="s">
        <v>1013</v>
      </c>
      <c r="D311" s="1" t="s">
        <v>6</v>
      </c>
      <c r="E311">
        <f t="shared" si="294"/>
        <v>0</v>
      </c>
      <c r="F311">
        <v>11</v>
      </c>
      <c r="G311" s="1">
        <v>1</v>
      </c>
      <c r="H311" s="1">
        <v>1</v>
      </c>
      <c r="I311">
        <v>34</v>
      </c>
      <c r="J311" s="1">
        <v>11</v>
      </c>
      <c r="K311" s="1">
        <v>2</v>
      </c>
      <c r="L311">
        <v>73121090</v>
      </c>
      <c r="M311">
        <f t="shared" ref="M311" si="353">IF(N311="ICMS 00 - Tributada Integralmente",1,IF(N311="ICMS 90 - Outras",11,IF(N311="ICMS 60 - Cobrado anteriormente por substituição tributária",9,IF(N311="ICMS 41 - Não tributada",6,IF(N311="ICMS 50 - Suspensão",7,)))))</f>
        <v>0</v>
      </c>
      <c r="N311" s="1" t="str">
        <f t="shared" si="296"/>
        <v>5.102</v>
      </c>
      <c r="O311" s="1" t="str">
        <f t="shared" si="285"/>
        <v>6.102</v>
      </c>
      <c r="P311">
        <f t="shared" si="297"/>
        <v>0</v>
      </c>
      <c r="Q311">
        <f t="shared" si="297"/>
        <v>0</v>
      </c>
      <c r="R311">
        <f t="shared" si="298"/>
        <v>1822</v>
      </c>
      <c r="U311">
        <f t="shared" si="299"/>
        <v>0</v>
      </c>
      <c r="V311">
        <v>378</v>
      </c>
      <c r="W311">
        <f t="shared" si="300"/>
        <v>0</v>
      </c>
      <c r="Y311">
        <f t="shared" si="301"/>
        <v>0</v>
      </c>
      <c r="Z311">
        <f t="shared" si="301"/>
        <v>0</v>
      </c>
    </row>
    <row r="312" spans="1:26" x14ac:dyDescent="0.25">
      <c r="A312" t="s">
        <v>337</v>
      </c>
      <c r="B312">
        <f t="shared" si="293"/>
        <v>0</v>
      </c>
      <c r="C312">
        <v>93</v>
      </c>
      <c r="D312" s="1" t="s">
        <v>6</v>
      </c>
      <c r="E312">
        <f t="shared" si="294"/>
        <v>0</v>
      </c>
      <c r="F312">
        <v>11</v>
      </c>
      <c r="G312" s="1">
        <v>1</v>
      </c>
      <c r="H312" s="1">
        <v>1</v>
      </c>
      <c r="I312">
        <v>34</v>
      </c>
      <c r="J312" s="1">
        <v>11</v>
      </c>
      <c r="K312" s="1">
        <v>2</v>
      </c>
      <c r="L312">
        <v>73121090</v>
      </c>
      <c r="M312">
        <f t="shared" ref="M312" si="354">IF(N312="ICMS 00 - Tributada Integralmente",1,IF(N312="ICMS 90 - Outras",11,IF(N312="ICMS 60 - Cobrado anteriormente por substituição tributária",9,IF(N312="ICMS 41 - Não tributada",6,IF(N312="ICMS 50 - Suspensão",7,)))))</f>
        <v>0</v>
      </c>
      <c r="N312" s="1" t="str">
        <f t="shared" si="296"/>
        <v>5.102</v>
      </c>
      <c r="O312" s="1" t="str">
        <f t="shared" si="285"/>
        <v>6.102</v>
      </c>
      <c r="P312">
        <f t="shared" si="297"/>
        <v>0</v>
      </c>
      <c r="Q312">
        <f t="shared" si="297"/>
        <v>0</v>
      </c>
      <c r="R312">
        <f t="shared" si="298"/>
        <v>1822</v>
      </c>
      <c r="U312">
        <f t="shared" si="299"/>
        <v>0</v>
      </c>
      <c r="V312">
        <v>379</v>
      </c>
      <c r="W312">
        <f t="shared" si="300"/>
        <v>0</v>
      </c>
      <c r="Y312">
        <f t="shared" si="301"/>
        <v>0</v>
      </c>
      <c r="Z312">
        <f t="shared" si="301"/>
        <v>0</v>
      </c>
    </row>
    <row r="313" spans="1:26" x14ac:dyDescent="0.25">
      <c r="A313" t="s">
        <v>338</v>
      </c>
      <c r="B313">
        <f t="shared" si="293"/>
        <v>0</v>
      </c>
      <c r="C313" t="s">
        <v>1014</v>
      </c>
      <c r="D313" s="1" t="s">
        <v>6</v>
      </c>
      <c r="E313">
        <f t="shared" si="294"/>
        <v>0</v>
      </c>
      <c r="F313">
        <v>11</v>
      </c>
      <c r="G313" s="1">
        <v>1</v>
      </c>
      <c r="H313" s="1">
        <v>1</v>
      </c>
      <c r="I313">
        <v>34</v>
      </c>
      <c r="J313" s="1">
        <v>11</v>
      </c>
      <c r="K313" s="1">
        <v>2</v>
      </c>
      <c r="L313">
        <v>73121090</v>
      </c>
      <c r="M313">
        <f t="shared" ref="M313" si="355">IF(N313="ICMS 00 - Tributada Integralmente",1,IF(N313="ICMS 90 - Outras",11,IF(N313="ICMS 60 - Cobrado anteriormente por substituição tributária",9,IF(N313="ICMS 41 - Não tributada",6,IF(N313="ICMS 50 - Suspensão",7,)))))</f>
        <v>0</v>
      </c>
      <c r="N313" s="1" t="str">
        <f t="shared" si="296"/>
        <v>5.102</v>
      </c>
      <c r="O313" s="1" t="str">
        <f t="shared" si="285"/>
        <v>6.102</v>
      </c>
      <c r="P313">
        <f t="shared" si="297"/>
        <v>0</v>
      </c>
      <c r="Q313">
        <f t="shared" si="297"/>
        <v>0</v>
      </c>
      <c r="R313">
        <f t="shared" si="298"/>
        <v>1822</v>
      </c>
      <c r="U313">
        <f t="shared" si="299"/>
        <v>0</v>
      </c>
      <c r="V313">
        <v>38</v>
      </c>
      <c r="W313">
        <f t="shared" si="300"/>
        <v>0</v>
      </c>
      <c r="Y313">
        <f t="shared" si="301"/>
        <v>0</v>
      </c>
      <c r="Z313">
        <f t="shared" si="301"/>
        <v>0</v>
      </c>
    </row>
    <row r="314" spans="1:26" x14ac:dyDescent="0.25">
      <c r="A314" t="s">
        <v>339</v>
      </c>
      <c r="B314">
        <f t="shared" si="293"/>
        <v>0</v>
      </c>
      <c r="C314" t="s">
        <v>1015</v>
      </c>
      <c r="D314" s="1" t="s">
        <v>6</v>
      </c>
      <c r="E314">
        <f t="shared" si="294"/>
        <v>0</v>
      </c>
      <c r="F314">
        <v>11</v>
      </c>
      <c r="G314" s="1">
        <v>1</v>
      </c>
      <c r="H314" s="1">
        <v>1</v>
      </c>
      <c r="I314">
        <v>34</v>
      </c>
      <c r="J314" s="1">
        <v>11</v>
      </c>
      <c r="K314" s="1">
        <v>2</v>
      </c>
      <c r="L314">
        <v>73269090</v>
      </c>
      <c r="M314">
        <f t="shared" ref="M314" si="356">IF(N314="ICMS 00 - Tributada Integralmente",1,IF(N314="ICMS 90 - Outras",11,IF(N314="ICMS 60 - Cobrado anteriormente por substituição tributária",9,IF(N314="ICMS 41 - Não tributada",6,IF(N314="ICMS 50 - Suspensão",7,)))))</f>
        <v>0</v>
      </c>
      <c r="N314" s="1" t="str">
        <f t="shared" si="296"/>
        <v>5.102</v>
      </c>
      <c r="O314" s="1" t="str">
        <f t="shared" si="285"/>
        <v>6.102</v>
      </c>
      <c r="P314">
        <f t="shared" si="297"/>
        <v>0</v>
      </c>
      <c r="Q314">
        <f t="shared" si="297"/>
        <v>0</v>
      </c>
      <c r="R314">
        <f t="shared" si="298"/>
        <v>1822</v>
      </c>
      <c r="U314">
        <f t="shared" si="299"/>
        <v>0</v>
      </c>
      <c r="V314">
        <v>380</v>
      </c>
      <c r="W314">
        <f t="shared" si="300"/>
        <v>0</v>
      </c>
      <c r="Y314">
        <f t="shared" si="301"/>
        <v>0</v>
      </c>
      <c r="Z314">
        <f t="shared" si="301"/>
        <v>0</v>
      </c>
    </row>
    <row r="315" spans="1:26" x14ac:dyDescent="0.25">
      <c r="A315" t="s">
        <v>340</v>
      </c>
      <c r="B315">
        <f t="shared" si="293"/>
        <v>0</v>
      </c>
      <c r="C315" t="s">
        <v>1016</v>
      </c>
      <c r="D315" s="1" t="s">
        <v>6</v>
      </c>
      <c r="E315">
        <f t="shared" si="294"/>
        <v>0</v>
      </c>
      <c r="F315">
        <v>11</v>
      </c>
      <c r="G315" s="1">
        <v>1</v>
      </c>
      <c r="H315" s="1">
        <v>1</v>
      </c>
      <c r="I315">
        <v>34</v>
      </c>
      <c r="J315" s="1">
        <v>11</v>
      </c>
      <c r="K315" s="1">
        <v>2</v>
      </c>
      <c r="L315">
        <v>73181600</v>
      </c>
      <c r="M315">
        <f t="shared" ref="M315" si="357">IF(N315="ICMS 00 - Tributada Integralmente",1,IF(N315="ICMS 90 - Outras",11,IF(N315="ICMS 60 - Cobrado anteriormente por substituição tributária",9,IF(N315="ICMS 41 - Não tributada",6,IF(N315="ICMS 50 - Suspensão",7,)))))</f>
        <v>0</v>
      </c>
      <c r="N315" s="1" t="str">
        <f t="shared" si="296"/>
        <v>5.102</v>
      </c>
      <c r="O315" s="1" t="str">
        <f t="shared" ref="O315:O378" si="358">IF(K315=9,"6.401","6.102")</f>
        <v>6.102</v>
      </c>
      <c r="P315">
        <f t="shared" si="297"/>
        <v>0</v>
      </c>
      <c r="Q315">
        <f t="shared" si="297"/>
        <v>0</v>
      </c>
      <c r="R315">
        <f t="shared" si="298"/>
        <v>1822</v>
      </c>
      <c r="U315">
        <f t="shared" si="299"/>
        <v>0</v>
      </c>
      <c r="V315">
        <v>381</v>
      </c>
      <c r="W315">
        <f t="shared" si="300"/>
        <v>0</v>
      </c>
      <c r="Y315">
        <f t="shared" si="301"/>
        <v>0</v>
      </c>
      <c r="Z315">
        <f t="shared" si="301"/>
        <v>0</v>
      </c>
    </row>
    <row r="316" spans="1:26" x14ac:dyDescent="0.25">
      <c r="A316" t="s">
        <v>341</v>
      </c>
      <c r="B316">
        <f t="shared" si="293"/>
        <v>0</v>
      </c>
      <c r="C316" t="s">
        <v>1017</v>
      </c>
      <c r="D316" s="1" t="s">
        <v>6</v>
      </c>
      <c r="E316">
        <f t="shared" si="294"/>
        <v>0</v>
      </c>
      <c r="F316">
        <v>11</v>
      </c>
      <c r="G316" s="1">
        <v>1</v>
      </c>
      <c r="H316" s="1">
        <v>1</v>
      </c>
      <c r="I316">
        <v>34</v>
      </c>
      <c r="J316" s="1">
        <v>11</v>
      </c>
      <c r="K316" s="1">
        <v>2</v>
      </c>
      <c r="L316">
        <v>73269090</v>
      </c>
      <c r="M316">
        <f t="shared" ref="M316" si="359">IF(N316="ICMS 00 - Tributada Integralmente",1,IF(N316="ICMS 90 - Outras",11,IF(N316="ICMS 60 - Cobrado anteriormente por substituição tributária",9,IF(N316="ICMS 41 - Não tributada",6,IF(N316="ICMS 50 - Suspensão",7,)))))</f>
        <v>0</v>
      </c>
      <c r="N316" s="1" t="str">
        <f t="shared" si="296"/>
        <v>5.102</v>
      </c>
      <c r="O316" s="1" t="str">
        <f t="shared" si="358"/>
        <v>6.102</v>
      </c>
      <c r="P316">
        <f t="shared" si="297"/>
        <v>0</v>
      </c>
      <c r="Q316">
        <f t="shared" si="297"/>
        <v>0</v>
      </c>
      <c r="R316">
        <f t="shared" si="298"/>
        <v>1822</v>
      </c>
      <c r="U316">
        <f t="shared" si="299"/>
        <v>0</v>
      </c>
      <c r="V316">
        <v>382</v>
      </c>
      <c r="W316">
        <f t="shared" si="300"/>
        <v>0</v>
      </c>
      <c r="Y316">
        <f t="shared" si="301"/>
        <v>0</v>
      </c>
      <c r="Z316">
        <f t="shared" si="301"/>
        <v>0</v>
      </c>
    </row>
    <row r="317" spans="1:26" x14ac:dyDescent="0.25">
      <c r="A317" t="s">
        <v>342</v>
      </c>
      <c r="B317">
        <f t="shared" si="293"/>
        <v>0</v>
      </c>
      <c r="C317" t="s">
        <v>1018</v>
      </c>
      <c r="D317" s="1" t="s">
        <v>6</v>
      </c>
      <c r="E317">
        <f t="shared" si="294"/>
        <v>0</v>
      </c>
      <c r="F317">
        <v>11</v>
      </c>
      <c r="G317" s="1">
        <v>1</v>
      </c>
      <c r="H317" s="1">
        <v>1</v>
      </c>
      <c r="I317">
        <v>34</v>
      </c>
      <c r="J317" s="1">
        <v>11</v>
      </c>
      <c r="K317" s="1">
        <v>2</v>
      </c>
      <c r="L317">
        <v>73121090</v>
      </c>
      <c r="M317">
        <f t="shared" ref="M317" si="360">IF(N317="ICMS 00 - Tributada Integralmente",1,IF(N317="ICMS 90 - Outras",11,IF(N317="ICMS 60 - Cobrado anteriormente por substituição tributária",9,IF(N317="ICMS 41 - Não tributada",6,IF(N317="ICMS 50 - Suspensão",7,)))))</f>
        <v>0</v>
      </c>
      <c r="N317" s="1" t="str">
        <f t="shared" si="296"/>
        <v>5.102</v>
      </c>
      <c r="O317" s="1" t="str">
        <f t="shared" si="358"/>
        <v>6.102</v>
      </c>
      <c r="P317">
        <f t="shared" si="297"/>
        <v>0</v>
      </c>
      <c r="Q317">
        <f t="shared" si="297"/>
        <v>0</v>
      </c>
      <c r="R317">
        <f t="shared" si="298"/>
        <v>1822</v>
      </c>
      <c r="U317">
        <f t="shared" si="299"/>
        <v>0</v>
      </c>
      <c r="V317">
        <v>383</v>
      </c>
      <c r="W317">
        <f t="shared" si="300"/>
        <v>0</v>
      </c>
      <c r="Y317">
        <f t="shared" si="301"/>
        <v>0</v>
      </c>
      <c r="Z317">
        <f t="shared" si="301"/>
        <v>0</v>
      </c>
    </row>
    <row r="318" spans="1:26" x14ac:dyDescent="0.25">
      <c r="A318" t="s">
        <v>343</v>
      </c>
      <c r="B318">
        <f t="shared" si="293"/>
        <v>0</v>
      </c>
      <c r="C318" t="s">
        <v>1019</v>
      </c>
      <c r="D318" s="1" t="s">
        <v>6</v>
      </c>
      <c r="E318">
        <f t="shared" si="294"/>
        <v>0</v>
      </c>
      <c r="F318">
        <v>11</v>
      </c>
      <c r="G318" s="1">
        <v>1</v>
      </c>
      <c r="H318" s="1">
        <v>1</v>
      </c>
      <c r="I318">
        <v>34</v>
      </c>
      <c r="J318" s="1">
        <v>11</v>
      </c>
      <c r="K318" s="1">
        <v>2</v>
      </c>
      <c r="L318">
        <v>73121090</v>
      </c>
      <c r="M318">
        <f t="shared" ref="M318" si="361">IF(N318="ICMS 00 - Tributada Integralmente",1,IF(N318="ICMS 90 - Outras",11,IF(N318="ICMS 60 - Cobrado anteriormente por substituição tributária",9,IF(N318="ICMS 41 - Não tributada",6,IF(N318="ICMS 50 - Suspensão",7,)))))</f>
        <v>0</v>
      </c>
      <c r="N318" s="1" t="str">
        <f t="shared" si="296"/>
        <v>5.102</v>
      </c>
      <c r="O318" s="1" t="str">
        <f t="shared" si="358"/>
        <v>6.102</v>
      </c>
      <c r="P318">
        <f t="shared" si="297"/>
        <v>0</v>
      </c>
      <c r="Q318">
        <f t="shared" si="297"/>
        <v>0</v>
      </c>
      <c r="R318">
        <f t="shared" si="298"/>
        <v>1822</v>
      </c>
      <c r="U318">
        <f t="shared" si="299"/>
        <v>0</v>
      </c>
      <c r="V318">
        <v>384</v>
      </c>
      <c r="W318">
        <f t="shared" si="300"/>
        <v>0</v>
      </c>
      <c r="Y318">
        <f t="shared" si="301"/>
        <v>0</v>
      </c>
      <c r="Z318">
        <f t="shared" si="301"/>
        <v>0</v>
      </c>
    </row>
    <row r="319" spans="1:26" x14ac:dyDescent="0.25">
      <c r="A319" t="s">
        <v>344</v>
      </c>
      <c r="B319">
        <f t="shared" si="293"/>
        <v>0</v>
      </c>
      <c r="C319" t="s">
        <v>833</v>
      </c>
      <c r="D319" s="1" t="s">
        <v>6</v>
      </c>
      <c r="E319">
        <f t="shared" si="294"/>
        <v>0</v>
      </c>
      <c r="F319">
        <v>11</v>
      </c>
      <c r="G319" s="1">
        <v>1</v>
      </c>
      <c r="H319" s="1">
        <v>1</v>
      </c>
      <c r="I319">
        <v>34</v>
      </c>
      <c r="J319" s="1">
        <v>11</v>
      </c>
      <c r="K319" s="1">
        <v>2</v>
      </c>
      <c r="L319">
        <v>73121090</v>
      </c>
      <c r="M319">
        <f t="shared" ref="M319" si="362">IF(N319="ICMS 00 - Tributada Integralmente",1,IF(N319="ICMS 90 - Outras",11,IF(N319="ICMS 60 - Cobrado anteriormente por substituição tributária",9,IF(N319="ICMS 41 - Não tributada",6,IF(N319="ICMS 50 - Suspensão",7,)))))</f>
        <v>0</v>
      </c>
      <c r="N319" s="1" t="str">
        <f t="shared" si="296"/>
        <v>5.102</v>
      </c>
      <c r="O319" s="1" t="str">
        <f t="shared" si="358"/>
        <v>6.102</v>
      </c>
      <c r="P319">
        <f t="shared" si="297"/>
        <v>0</v>
      </c>
      <c r="Q319">
        <f t="shared" si="297"/>
        <v>0</v>
      </c>
      <c r="R319">
        <f t="shared" si="298"/>
        <v>1822</v>
      </c>
      <c r="U319">
        <f t="shared" si="299"/>
        <v>0</v>
      </c>
      <c r="V319">
        <v>385</v>
      </c>
      <c r="W319">
        <f t="shared" si="300"/>
        <v>0</v>
      </c>
      <c r="Y319">
        <f t="shared" si="301"/>
        <v>0</v>
      </c>
      <c r="Z319">
        <f t="shared" si="301"/>
        <v>0</v>
      </c>
    </row>
    <row r="320" spans="1:26" x14ac:dyDescent="0.25">
      <c r="A320" t="s">
        <v>345</v>
      </c>
      <c r="B320">
        <f t="shared" si="293"/>
        <v>0</v>
      </c>
      <c r="C320" t="s">
        <v>1006</v>
      </c>
      <c r="D320" s="1" t="s">
        <v>6</v>
      </c>
      <c r="E320">
        <f t="shared" si="294"/>
        <v>0</v>
      </c>
      <c r="F320">
        <v>11</v>
      </c>
      <c r="G320" s="1">
        <v>1</v>
      </c>
      <c r="H320" s="1">
        <v>1</v>
      </c>
      <c r="I320">
        <v>34</v>
      </c>
      <c r="J320" s="1">
        <v>11</v>
      </c>
      <c r="K320" s="1">
        <v>2</v>
      </c>
      <c r="L320">
        <v>73121090</v>
      </c>
      <c r="M320">
        <f t="shared" ref="M320" si="363">IF(N320="ICMS 00 - Tributada Integralmente",1,IF(N320="ICMS 90 - Outras",11,IF(N320="ICMS 60 - Cobrado anteriormente por substituição tributária",9,IF(N320="ICMS 41 - Não tributada",6,IF(N320="ICMS 50 - Suspensão",7,)))))</f>
        <v>0</v>
      </c>
      <c r="N320" s="1" t="str">
        <f t="shared" si="296"/>
        <v>5.102</v>
      </c>
      <c r="O320" s="1" t="str">
        <f t="shared" si="358"/>
        <v>6.102</v>
      </c>
      <c r="P320">
        <f t="shared" si="297"/>
        <v>0</v>
      </c>
      <c r="Q320">
        <f t="shared" si="297"/>
        <v>0</v>
      </c>
      <c r="R320">
        <f t="shared" si="298"/>
        <v>1822</v>
      </c>
      <c r="U320">
        <f t="shared" si="299"/>
        <v>0</v>
      </c>
      <c r="V320">
        <v>386</v>
      </c>
      <c r="W320">
        <f t="shared" si="300"/>
        <v>0</v>
      </c>
      <c r="Y320">
        <f t="shared" si="301"/>
        <v>0</v>
      </c>
      <c r="Z320">
        <f t="shared" si="301"/>
        <v>0</v>
      </c>
    </row>
    <row r="321" spans="1:26" x14ac:dyDescent="0.25">
      <c r="A321" t="s">
        <v>346</v>
      </c>
      <c r="B321">
        <f t="shared" si="293"/>
        <v>0</v>
      </c>
      <c r="C321" t="s">
        <v>905</v>
      </c>
      <c r="D321" s="1" t="s">
        <v>6</v>
      </c>
      <c r="E321">
        <f t="shared" si="294"/>
        <v>0</v>
      </c>
      <c r="F321">
        <v>1</v>
      </c>
      <c r="G321" s="1">
        <v>1</v>
      </c>
      <c r="H321" s="1">
        <v>1</v>
      </c>
      <c r="I321">
        <v>34</v>
      </c>
      <c r="J321" s="1">
        <v>8</v>
      </c>
      <c r="K321" s="1">
        <v>2</v>
      </c>
      <c r="L321">
        <v>73121090</v>
      </c>
      <c r="M321">
        <f t="shared" ref="M321" si="364">IF(N321="ICMS 00 - Tributada Integralmente",1,IF(N321="ICMS 90 - Outras",11,IF(N321="ICMS 60 - Cobrado anteriormente por substituição tributária",9,IF(N321="ICMS 41 - Não tributada",6,IF(N321="ICMS 50 - Suspensão",7,)))))</f>
        <v>0</v>
      </c>
      <c r="N321" s="1" t="str">
        <f t="shared" si="296"/>
        <v>5.102</v>
      </c>
      <c r="O321" s="1" t="str">
        <f t="shared" si="358"/>
        <v>6.102</v>
      </c>
      <c r="P321">
        <f t="shared" si="297"/>
        <v>0</v>
      </c>
      <c r="Q321">
        <f t="shared" si="297"/>
        <v>0</v>
      </c>
      <c r="R321">
        <f t="shared" si="298"/>
        <v>1822</v>
      </c>
      <c r="U321">
        <f t="shared" si="299"/>
        <v>0</v>
      </c>
      <c r="V321">
        <v>387</v>
      </c>
      <c r="W321">
        <f t="shared" si="300"/>
        <v>0</v>
      </c>
      <c r="Y321">
        <f t="shared" si="301"/>
        <v>0</v>
      </c>
      <c r="Z321">
        <f t="shared" si="301"/>
        <v>0</v>
      </c>
    </row>
    <row r="322" spans="1:26" x14ac:dyDescent="0.25">
      <c r="A322" t="s">
        <v>347</v>
      </c>
      <c r="B322">
        <f t="shared" si="293"/>
        <v>0</v>
      </c>
      <c r="C322" t="s">
        <v>1020</v>
      </c>
      <c r="D322" s="1" t="s">
        <v>6</v>
      </c>
      <c r="E322">
        <f t="shared" si="294"/>
        <v>0</v>
      </c>
      <c r="F322">
        <v>11</v>
      </c>
      <c r="G322" s="1">
        <v>1</v>
      </c>
      <c r="H322" s="1">
        <v>1</v>
      </c>
      <c r="I322">
        <v>34</v>
      </c>
      <c r="J322" s="1">
        <v>11</v>
      </c>
      <c r="K322" s="1">
        <v>2</v>
      </c>
      <c r="L322">
        <v>73261900</v>
      </c>
      <c r="M322">
        <f t="shared" ref="M322" si="365">IF(N322="ICMS 00 - Tributada Integralmente",1,IF(N322="ICMS 90 - Outras",11,IF(N322="ICMS 60 - Cobrado anteriormente por substituição tributária",9,IF(N322="ICMS 41 - Não tributada",6,IF(N322="ICMS 50 - Suspensão",7,)))))</f>
        <v>0</v>
      </c>
      <c r="N322" s="1" t="str">
        <f t="shared" si="296"/>
        <v>5.102</v>
      </c>
      <c r="O322" s="1" t="str">
        <f t="shared" si="358"/>
        <v>6.102</v>
      </c>
      <c r="P322">
        <f t="shared" si="297"/>
        <v>0</v>
      </c>
      <c r="Q322">
        <f t="shared" si="297"/>
        <v>0</v>
      </c>
      <c r="R322">
        <f t="shared" si="298"/>
        <v>1822</v>
      </c>
      <c r="U322">
        <f t="shared" si="299"/>
        <v>0</v>
      </c>
      <c r="V322">
        <v>388</v>
      </c>
      <c r="W322">
        <f t="shared" si="300"/>
        <v>0</v>
      </c>
      <c r="Y322">
        <f t="shared" si="301"/>
        <v>0</v>
      </c>
      <c r="Z322">
        <f t="shared" si="301"/>
        <v>0</v>
      </c>
    </row>
    <row r="323" spans="1:26" x14ac:dyDescent="0.25">
      <c r="A323" t="s">
        <v>348</v>
      </c>
      <c r="B323">
        <f t="shared" ref="B323:B386" si="366">IF(C323="ICMS 00 - Tributada Integralmente",1,IF(C323="ICMS 90 - Outras",11,IF(C323="ICMS 60 - Cobrado anteriormente por substituição tributária",9,IF(C323="ICMS 41 - Não tributada",6,IF(C323="ICMS 50 - Suspensão",7,)))))</f>
        <v>0</v>
      </c>
      <c r="C323" t="s">
        <v>1021</v>
      </c>
      <c r="D323" s="1" t="s">
        <v>6</v>
      </c>
      <c r="E323">
        <f t="shared" ref="E323:E386" si="367">IF(F323="ICMS 00 - Tributada Integralmente",1,IF(F323="ICMS 90 - Outras",11,IF(F323="ICMS 60 - Cobrado anteriormente por substituição tributária",9,IF(F323="ICMS 41 - Não tributada",6,IF(F323="ICMS 50 - Suspensão",7,)))))</f>
        <v>0</v>
      </c>
      <c r="F323">
        <v>11</v>
      </c>
      <c r="G323" s="1">
        <v>1</v>
      </c>
      <c r="H323" s="1">
        <v>1</v>
      </c>
      <c r="I323">
        <v>34</v>
      </c>
      <c r="J323" s="1">
        <v>11</v>
      </c>
      <c r="K323" s="1">
        <v>2</v>
      </c>
      <c r="L323">
        <v>73121090</v>
      </c>
      <c r="M323">
        <f t="shared" ref="M323" si="368">IF(N323="ICMS 00 - Tributada Integralmente",1,IF(N323="ICMS 90 - Outras",11,IF(N323="ICMS 60 - Cobrado anteriormente por substituição tributária",9,IF(N323="ICMS 41 - Não tributada",6,IF(N323="ICMS 50 - Suspensão",7,)))))</f>
        <v>0</v>
      </c>
      <c r="N323" s="1" t="str">
        <f t="shared" ref="N323:N386" si="369">IF(K323=9,"5.405","5.102")</f>
        <v>5.102</v>
      </c>
      <c r="O323" s="1" t="str">
        <f t="shared" si="358"/>
        <v>6.102</v>
      </c>
      <c r="P323">
        <f t="shared" ref="P323:Q386" si="370">IF(Q323="ICMS 00 - Tributada Integralmente",1,IF(Q323="ICMS 90 - Outras",11,IF(Q323="ICMS 60 - Cobrado anteriormente por substituição tributária",9,IF(Q323="ICMS 41 - Não tributada",6,IF(Q323="ICMS 50 - Suspensão",7,)))))</f>
        <v>0</v>
      </c>
      <c r="Q323">
        <f t="shared" si="370"/>
        <v>0</v>
      </c>
      <c r="R323">
        <f t="shared" ref="R323:R386" si="371">IF(S323="Peca",1821,IF(S323="Unidade",1821,1822))</f>
        <v>1822</v>
      </c>
      <c r="U323">
        <f t="shared" ref="U323:U386" si="372">IF(V323="ICMS 00 - Tributada Integralmente",1,IF(V323="ICMS 90 - Outras",11,IF(V323="ICMS 60 - Cobrado anteriormente por substituição tributária",9,IF(V323="ICMS 41 - Não tributada",6,IF(V323="ICMS 50 - Suspensão",7,)))))</f>
        <v>0</v>
      </c>
      <c r="V323">
        <v>389</v>
      </c>
      <c r="W323">
        <f t="shared" ref="W323:W386" si="373">IF(X323="ICMS 00 - Tributada Integralmente",1,IF(X323="ICMS 90 - Outras",11,IF(X323="ICMS 60 - Cobrado anteriormente por substituição tributária",9,IF(X323="ICMS 41 - Não tributada",6,IF(X323="ICMS 50 - Suspensão",7,)))))</f>
        <v>0</v>
      </c>
      <c r="Y323">
        <f t="shared" ref="Y323:Z386" si="374">IF(Z323="ICMS 00 - Tributada Integralmente",1,IF(Z323="ICMS 90 - Outras",11,IF(Z323="ICMS 60 - Cobrado anteriormente por substituição tributária",9,IF(Z323="ICMS 41 - Não tributada",6,IF(Z323="ICMS 50 - Suspensão",7,)))))</f>
        <v>0</v>
      </c>
      <c r="Z323">
        <f t="shared" si="374"/>
        <v>0</v>
      </c>
    </row>
    <row r="324" spans="1:26" x14ac:dyDescent="0.25">
      <c r="A324" t="s">
        <v>349</v>
      </c>
      <c r="B324">
        <f t="shared" si="366"/>
        <v>0</v>
      </c>
      <c r="C324">
        <v>168</v>
      </c>
      <c r="D324" s="1" t="s">
        <v>6</v>
      </c>
      <c r="E324">
        <f t="shared" si="367"/>
        <v>0</v>
      </c>
      <c r="F324">
        <v>11</v>
      </c>
      <c r="G324" s="1">
        <v>1</v>
      </c>
      <c r="H324" s="1">
        <v>1</v>
      </c>
      <c r="I324">
        <v>34</v>
      </c>
      <c r="J324" s="1">
        <v>11</v>
      </c>
      <c r="K324" s="1">
        <v>2</v>
      </c>
      <c r="L324">
        <v>73269090</v>
      </c>
      <c r="M324">
        <f t="shared" ref="M324" si="375">IF(N324="ICMS 00 - Tributada Integralmente",1,IF(N324="ICMS 90 - Outras",11,IF(N324="ICMS 60 - Cobrado anteriormente por substituição tributária",9,IF(N324="ICMS 41 - Não tributada",6,IF(N324="ICMS 50 - Suspensão",7,)))))</f>
        <v>0</v>
      </c>
      <c r="N324" s="1" t="str">
        <f t="shared" si="369"/>
        <v>5.102</v>
      </c>
      <c r="O324" s="1" t="str">
        <f t="shared" si="358"/>
        <v>6.102</v>
      </c>
      <c r="P324">
        <f t="shared" si="370"/>
        <v>0</v>
      </c>
      <c r="Q324">
        <f t="shared" si="370"/>
        <v>0</v>
      </c>
      <c r="R324">
        <f t="shared" si="371"/>
        <v>1822</v>
      </c>
      <c r="U324">
        <f t="shared" si="372"/>
        <v>0</v>
      </c>
      <c r="V324">
        <v>39</v>
      </c>
      <c r="W324">
        <f t="shared" si="373"/>
        <v>0</v>
      </c>
      <c r="Y324">
        <f t="shared" si="374"/>
        <v>0</v>
      </c>
      <c r="Z324">
        <f t="shared" si="374"/>
        <v>0</v>
      </c>
    </row>
    <row r="325" spans="1:26" x14ac:dyDescent="0.25">
      <c r="A325" t="s">
        <v>350</v>
      </c>
      <c r="B325">
        <f t="shared" si="366"/>
        <v>0</v>
      </c>
      <c r="C325" t="s">
        <v>1022</v>
      </c>
      <c r="D325" s="1" t="s">
        <v>6</v>
      </c>
      <c r="E325">
        <f t="shared" si="367"/>
        <v>0</v>
      </c>
      <c r="F325">
        <v>11</v>
      </c>
      <c r="G325" s="1">
        <v>1</v>
      </c>
      <c r="H325" s="1">
        <v>1</v>
      </c>
      <c r="I325">
        <v>34</v>
      </c>
      <c r="J325" s="1">
        <v>11</v>
      </c>
      <c r="K325" s="1">
        <v>2</v>
      </c>
      <c r="L325">
        <v>73121090</v>
      </c>
      <c r="M325">
        <f t="shared" ref="M325" si="376">IF(N325="ICMS 00 - Tributada Integralmente",1,IF(N325="ICMS 90 - Outras",11,IF(N325="ICMS 60 - Cobrado anteriormente por substituição tributária",9,IF(N325="ICMS 41 - Não tributada",6,IF(N325="ICMS 50 - Suspensão",7,)))))</f>
        <v>0</v>
      </c>
      <c r="N325" s="1" t="str">
        <f t="shared" si="369"/>
        <v>5.102</v>
      </c>
      <c r="O325" s="1" t="str">
        <f t="shared" si="358"/>
        <v>6.102</v>
      </c>
      <c r="P325">
        <f t="shared" si="370"/>
        <v>0</v>
      </c>
      <c r="Q325">
        <f t="shared" si="370"/>
        <v>0</v>
      </c>
      <c r="R325">
        <f t="shared" si="371"/>
        <v>1822</v>
      </c>
      <c r="U325">
        <f t="shared" si="372"/>
        <v>0</v>
      </c>
      <c r="V325">
        <v>390</v>
      </c>
      <c r="W325">
        <f t="shared" si="373"/>
        <v>0</v>
      </c>
      <c r="Y325">
        <f t="shared" si="374"/>
        <v>0</v>
      </c>
      <c r="Z325">
        <f t="shared" si="374"/>
        <v>0</v>
      </c>
    </row>
    <row r="326" spans="1:26" x14ac:dyDescent="0.25">
      <c r="A326" t="s">
        <v>351</v>
      </c>
      <c r="B326">
        <f t="shared" si="366"/>
        <v>0</v>
      </c>
      <c r="C326" t="s">
        <v>1023</v>
      </c>
      <c r="D326" s="1" t="s">
        <v>6</v>
      </c>
      <c r="E326">
        <f t="shared" si="367"/>
        <v>0</v>
      </c>
      <c r="F326">
        <v>11</v>
      </c>
      <c r="G326" s="1">
        <v>1</v>
      </c>
      <c r="H326" s="1">
        <v>1</v>
      </c>
      <c r="I326">
        <v>34</v>
      </c>
      <c r="J326" s="1">
        <v>11</v>
      </c>
      <c r="K326" s="1">
        <v>2</v>
      </c>
      <c r="L326">
        <v>73121090</v>
      </c>
      <c r="M326">
        <f t="shared" ref="M326" si="377">IF(N326="ICMS 00 - Tributada Integralmente",1,IF(N326="ICMS 90 - Outras",11,IF(N326="ICMS 60 - Cobrado anteriormente por substituição tributária",9,IF(N326="ICMS 41 - Não tributada",6,IF(N326="ICMS 50 - Suspensão",7,)))))</f>
        <v>0</v>
      </c>
      <c r="N326" s="1" t="str">
        <f t="shared" si="369"/>
        <v>5.102</v>
      </c>
      <c r="O326" s="1" t="str">
        <f t="shared" si="358"/>
        <v>6.102</v>
      </c>
      <c r="P326">
        <f t="shared" si="370"/>
        <v>0</v>
      </c>
      <c r="Q326">
        <f t="shared" si="370"/>
        <v>0</v>
      </c>
      <c r="R326">
        <f t="shared" si="371"/>
        <v>1822</v>
      </c>
      <c r="U326">
        <f t="shared" si="372"/>
        <v>0</v>
      </c>
      <c r="V326">
        <v>391</v>
      </c>
      <c r="W326">
        <f t="shared" si="373"/>
        <v>0</v>
      </c>
      <c r="Y326">
        <f t="shared" si="374"/>
        <v>0</v>
      </c>
      <c r="Z326">
        <f t="shared" si="374"/>
        <v>0</v>
      </c>
    </row>
    <row r="327" spans="1:26" x14ac:dyDescent="0.25">
      <c r="A327" t="s">
        <v>352</v>
      </c>
      <c r="B327">
        <f t="shared" si="366"/>
        <v>0</v>
      </c>
      <c r="C327" t="s">
        <v>1024</v>
      </c>
      <c r="D327" s="1" t="s">
        <v>6</v>
      </c>
      <c r="E327">
        <f t="shared" si="367"/>
        <v>0</v>
      </c>
      <c r="F327">
        <v>11</v>
      </c>
      <c r="G327" s="1">
        <v>1</v>
      </c>
      <c r="H327" s="1">
        <v>1</v>
      </c>
      <c r="I327">
        <v>34</v>
      </c>
      <c r="J327" s="1">
        <v>11</v>
      </c>
      <c r="K327" s="1">
        <v>2</v>
      </c>
      <c r="L327">
        <v>73269090</v>
      </c>
      <c r="M327">
        <f t="shared" ref="M327" si="378">IF(N327="ICMS 00 - Tributada Integralmente",1,IF(N327="ICMS 90 - Outras",11,IF(N327="ICMS 60 - Cobrado anteriormente por substituição tributária",9,IF(N327="ICMS 41 - Não tributada",6,IF(N327="ICMS 50 - Suspensão",7,)))))</f>
        <v>0</v>
      </c>
      <c r="N327" s="1" t="str">
        <f t="shared" si="369"/>
        <v>5.102</v>
      </c>
      <c r="O327" s="1" t="str">
        <f t="shared" si="358"/>
        <v>6.102</v>
      </c>
      <c r="P327">
        <f t="shared" si="370"/>
        <v>0</v>
      </c>
      <c r="Q327">
        <f t="shared" si="370"/>
        <v>0</v>
      </c>
      <c r="R327">
        <f t="shared" si="371"/>
        <v>1822</v>
      </c>
      <c r="U327">
        <f t="shared" si="372"/>
        <v>0</v>
      </c>
      <c r="V327">
        <v>392</v>
      </c>
      <c r="W327">
        <f t="shared" si="373"/>
        <v>0</v>
      </c>
      <c r="Y327">
        <f t="shared" si="374"/>
        <v>0</v>
      </c>
      <c r="Z327">
        <f t="shared" si="374"/>
        <v>0</v>
      </c>
    </row>
    <row r="328" spans="1:26" x14ac:dyDescent="0.25">
      <c r="A328" t="s">
        <v>353</v>
      </c>
      <c r="B328">
        <f t="shared" si="366"/>
        <v>0</v>
      </c>
      <c r="C328" t="s">
        <v>1025</v>
      </c>
      <c r="D328" s="1" t="s">
        <v>6</v>
      </c>
      <c r="E328">
        <f t="shared" si="367"/>
        <v>0</v>
      </c>
      <c r="F328">
        <v>11</v>
      </c>
      <c r="G328" s="1">
        <v>1</v>
      </c>
      <c r="H328" s="1">
        <v>1</v>
      </c>
      <c r="I328">
        <v>34</v>
      </c>
      <c r="J328" s="1">
        <v>11</v>
      </c>
      <c r="K328" s="1">
        <v>2</v>
      </c>
      <c r="L328">
        <v>73269090</v>
      </c>
      <c r="M328">
        <f t="shared" ref="M328" si="379">IF(N328="ICMS 00 - Tributada Integralmente",1,IF(N328="ICMS 90 - Outras",11,IF(N328="ICMS 60 - Cobrado anteriormente por substituição tributária",9,IF(N328="ICMS 41 - Não tributada",6,IF(N328="ICMS 50 - Suspensão",7,)))))</f>
        <v>0</v>
      </c>
      <c r="N328" s="1" t="str">
        <f t="shared" si="369"/>
        <v>5.102</v>
      </c>
      <c r="O328" s="1" t="str">
        <f t="shared" si="358"/>
        <v>6.102</v>
      </c>
      <c r="P328">
        <f t="shared" si="370"/>
        <v>0</v>
      </c>
      <c r="Q328">
        <f t="shared" si="370"/>
        <v>0</v>
      </c>
      <c r="R328">
        <f t="shared" si="371"/>
        <v>1822</v>
      </c>
      <c r="U328">
        <f t="shared" si="372"/>
        <v>0</v>
      </c>
      <c r="V328">
        <v>393</v>
      </c>
      <c r="W328">
        <f t="shared" si="373"/>
        <v>0</v>
      </c>
      <c r="Y328">
        <f t="shared" si="374"/>
        <v>0</v>
      </c>
      <c r="Z328">
        <f t="shared" si="374"/>
        <v>0</v>
      </c>
    </row>
    <row r="329" spans="1:26" x14ac:dyDescent="0.25">
      <c r="A329" t="s">
        <v>354</v>
      </c>
      <c r="B329">
        <f t="shared" si="366"/>
        <v>0</v>
      </c>
      <c r="C329" t="s">
        <v>1026</v>
      </c>
      <c r="D329" s="1" t="s">
        <v>6</v>
      </c>
      <c r="E329">
        <f t="shared" si="367"/>
        <v>0</v>
      </c>
      <c r="F329">
        <v>11</v>
      </c>
      <c r="G329" s="1">
        <v>1</v>
      </c>
      <c r="H329" s="1">
        <v>1</v>
      </c>
      <c r="I329">
        <v>34</v>
      </c>
      <c r="J329" s="1">
        <v>11</v>
      </c>
      <c r="K329" s="1">
        <v>2</v>
      </c>
      <c r="L329">
        <v>73121090</v>
      </c>
      <c r="M329">
        <f t="shared" ref="M329" si="380">IF(N329="ICMS 00 - Tributada Integralmente",1,IF(N329="ICMS 90 - Outras",11,IF(N329="ICMS 60 - Cobrado anteriormente por substituição tributária",9,IF(N329="ICMS 41 - Não tributada",6,IF(N329="ICMS 50 - Suspensão",7,)))))</f>
        <v>0</v>
      </c>
      <c r="N329" s="1" t="str">
        <f t="shared" si="369"/>
        <v>5.102</v>
      </c>
      <c r="O329" s="1" t="str">
        <f t="shared" si="358"/>
        <v>6.102</v>
      </c>
      <c r="P329">
        <f t="shared" si="370"/>
        <v>0</v>
      </c>
      <c r="Q329">
        <f t="shared" si="370"/>
        <v>0</v>
      </c>
      <c r="R329">
        <f t="shared" si="371"/>
        <v>1822</v>
      </c>
      <c r="U329">
        <f t="shared" si="372"/>
        <v>0</v>
      </c>
      <c r="V329">
        <v>394</v>
      </c>
      <c r="W329">
        <f t="shared" si="373"/>
        <v>0</v>
      </c>
      <c r="Y329">
        <f t="shared" si="374"/>
        <v>0</v>
      </c>
      <c r="Z329">
        <f t="shared" si="374"/>
        <v>0</v>
      </c>
    </row>
    <row r="330" spans="1:26" x14ac:dyDescent="0.25">
      <c r="A330" t="s">
        <v>355</v>
      </c>
      <c r="B330">
        <f t="shared" si="366"/>
        <v>0</v>
      </c>
      <c r="C330" t="s">
        <v>1027</v>
      </c>
      <c r="D330" s="1" t="s">
        <v>6</v>
      </c>
      <c r="E330">
        <f t="shared" si="367"/>
        <v>0</v>
      </c>
      <c r="F330">
        <v>11</v>
      </c>
      <c r="G330" s="1">
        <v>1</v>
      </c>
      <c r="H330" s="1">
        <v>1</v>
      </c>
      <c r="I330">
        <v>34</v>
      </c>
      <c r="J330" s="1">
        <v>11</v>
      </c>
      <c r="K330" s="1">
        <v>2</v>
      </c>
      <c r="L330">
        <v>73121090</v>
      </c>
      <c r="M330">
        <f t="shared" ref="M330" si="381">IF(N330="ICMS 00 - Tributada Integralmente",1,IF(N330="ICMS 90 - Outras",11,IF(N330="ICMS 60 - Cobrado anteriormente por substituição tributária",9,IF(N330="ICMS 41 - Não tributada",6,IF(N330="ICMS 50 - Suspensão",7,)))))</f>
        <v>0</v>
      </c>
      <c r="N330" s="1" t="str">
        <f t="shared" si="369"/>
        <v>5.102</v>
      </c>
      <c r="O330" s="1" t="str">
        <f t="shared" si="358"/>
        <v>6.102</v>
      </c>
      <c r="P330">
        <f t="shared" si="370"/>
        <v>0</v>
      </c>
      <c r="Q330">
        <f t="shared" si="370"/>
        <v>0</v>
      </c>
      <c r="R330">
        <f t="shared" si="371"/>
        <v>1822</v>
      </c>
      <c r="U330">
        <f t="shared" si="372"/>
        <v>0</v>
      </c>
      <c r="V330">
        <v>395</v>
      </c>
      <c r="W330">
        <f t="shared" si="373"/>
        <v>0</v>
      </c>
      <c r="Y330">
        <f t="shared" si="374"/>
        <v>0</v>
      </c>
      <c r="Z330">
        <f t="shared" si="374"/>
        <v>0</v>
      </c>
    </row>
    <row r="331" spans="1:26" x14ac:dyDescent="0.25">
      <c r="A331" t="s">
        <v>356</v>
      </c>
      <c r="B331">
        <f t="shared" si="366"/>
        <v>0</v>
      </c>
      <c r="C331" t="s">
        <v>1028</v>
      </c>
      <c r="D331" s="1" t="s">
        <v>6</v>
      </c>
      <c r="E331">
        <f t="shared" si="367"/>
        <v>0</v>
      </c>
      <c r="F331">
        <v>11</v>
      </c>
      <c r="G331" s="1">
        <v>1</v>
      </c>
      <c r="H331" s="1">
        <v>1</v>
      </c>
      <c r="I331">
        <v>34</v>
      </c>
      <c r="J331" s="1">
        <v>11</v>
      </c>
      <c r="K331" s="1">
        <v>2</v>
      </c>
      <c r="L331">
        <v>73121090</v>
      </c>
      <c r="M331">
        <f t="shared" ref="M331" si="382">IF(N331="ICMS 00 - Tributada Integralmente",1,IF(N331="ICMS 90 - Outras",11,IF(N331="ICMS 60 - Cobrado anteriormente por substituição tributária",9,IF(N331="ICMS 41 - Não tributada",6,IF(N331="ICMS 50 - Suspensão",7,)))))</f>
        <v>0</v>
      </c>
      <c r="N331" s="1" t="str">
        <f t="shared" si="369"/>
        <v>5.102</v>
      </c>
      <c r="O331" s="1" t="str">
        <f t="shared" si="358"/>
        <v>6.102</v>
      </c>
      <c r="P331">
        <f t="shared" si="370"/>
        <v>0</v>
      </c>
      <c r="Q331">
        <f t="shared" si="370"/>
        <v>0</v>
      </c>
      <c r="R331">
        <f t="shared" si="371"/>
        <v>1822</v>
      </c>
      <c r="U331">
        <f t="shared" si="372"/>
        <v>0</v>
      </c>
      <c r="V331">
        <v>396</v>
      </c>
      <c r="W331">
        <f t="shared" si="373"/>
        <v>0</v>
      </c>
      <c r="Y331">
        <f t="shared" si="374"/>
        <v>0</v>
      </c>
      <c r="Z331">
        <f t="shared" si="374"/>
        <v>0</v>
      </c>
    </row>
    <row r="332" spans="1:26" x14ac:dyDescent="0.25">
      <c r="A332" t="s">
        <v>357</v>
      </c>
      <c r="B332">
        <f t="shared" si="366"/>
        <v>0</v>
      </c>
      <c r="C332" t="s">
        <v>1029</v>
      </c>
      <c r="D332" s="1" t="s">
        <v>6</v>
      </c>
      <c r="E332">
        <f t="shared" si="367"/>
        <v>0</v>
      </c>
      <c r="F332">
        <v>11</v>
      </c>
      <c r="G332" s="1">
        <v>1</v>
      </c>
      <c r="H332" s="1">
        <v>1</v>
      </c>
      <c r="I332">
        <v>34</v>
      </c>
      <c r="J332" s="1">
        <v>11</v>
      </c>
      <c r="K332" s="1">
        <v>2</v>
      </c>
      <c r="L332">
        <v>73121090</v>
      </c>
      <c r="M332">
        <f t="shared" ref="M332" si="383">IF(N332="ICMS 00 - Tributada Integralmente",1,IF(N332="ICMS 90 - Outras",11,IF(N332="ICMS 60 - Cobrado anteriormente por substituição tributária",9,IF(N332="ICMS 41 - Não tributada",6,IF(N332="ICMS 50 - Suspensão",7,)))))</f>
        <v>0</v>
      </c>
      <c r="N332" s="1" t="str">
        <f t="shared" si="369"/>
        <v>5.102</v>
      </c>
      <c r="O332" s="1" t="str">
        <f t="shared" si="358"/>
        <v>6.102</v>
      </c>
      <c r="P332">
        <f t="shared" si="370"/>
        <v>0</v>
      </c>
      <c r="Q332">
        <f t="shared" si="370"/>
        <v>0</v>
      </c>
      <c r="R332">
        <f t="shared" si="371"/>
        <v>1822</v>
      </c>
      <c r="U332">
        <f t="shared" si="372"/>
        <v>0</v>
      </c>
      <c r="V332">
        <v>397</v>
      </c>
      <c r="W332">
        <f t="shared" si="373"/>
        <v>0</v>
      </c>
      <c r="Y332">
        <f t="shared" si="374"/>
        <v>0</v>
      </c>
      <c r="Z332">
        <f t="shared" si="374"/>
        <v>0</v>
      </c>
    </row>
    <row r="333" spans="1:26" x14ac:dyDescent="0.25">
      <c r="A333" t="s">
        <v>358</v>
      </c>
      <c r="B333">
        <f t="shared" si="366"/>
        <v>0</v>
      </c>
      <c r="C333" t="s">
        <v>1030</v>
      </c>
      <c r="D333" s="1" t="s">
        <v>6</v>
      </c>
      <c r="E333">
        <f t="shared" si="367"/>
        <v>0</v>
      </c>
      <c r="F333">
        <v>11</v>
      </c>
      <c r="G333" s="1">
        <v>1</v>
      </c>
      <c r="H333" s="1">
        <v>1</v>
      </c>
      <c r="I333">
        <v>34</v>
      </c>
      <c r="J333" s="1">
        <v>11</v>
      </c>
      <c r="K333" s="1">
        <v>2</v>
      </c>
      <c r="L333">
        <v>73121090</v>
      </c>
      <c r="M333">
        <f t="shared" ref="M333" si="384">IF(N333="ICMS 00 - Tributada Integralmente",1,IF(N333="ICMS 90 - Outras",11,IF(N333="ICMS 60 - Cobrado anteriormente por substituição tributária",9,IF(N333="ICMS 41 - Não tributada",6,IF(N333="ICMS 50 - Suspensão",7,)))))</f>
        <v>0</v>
      </c>
      <c r="N333" s="1" t="str">
        <f t="shared" si="369"/>
        <v>5.102</v>
      </c>
      <c r="O333" s="1" t="str">
        <f t="shared" si="358"/>
        <v>6.102</v>
      </c>
      <c r="P333">
        <f t="shared" si="370"/>
        <v>0</v>
      </c>
      <c r="Q333">
        <f t="shared" si="370"/>
        <v>0</v>
      </c>
      <c r="R333">
        <f t="shared" si="371"/>
        <v>1822</v>
      </c>
      <c r="U333">
        <f t="shared" si="372"/>
        <v>0</v>
      </c>
      <c r="V333">
        <v>398</v>
      </c>
      <c r="W333">
        <f t="shared" si="373"/>
        <v>0</v>
      </c>
      <c r="Y333">
        <f t="shared" si="374"/>
        <v>0</v>
      </c>
      <c r="Z333">
        <f t="shared" si="374"/>
        <v>0</v>
      </c>
    </row>
    <row r="334" spans="1:26" x14ac:dyDescent="0.25">
      <c r="A334" t="s">
        <v>359</v>
      </c>
      <c r="B334">
        <f t="shared" si="366"/>
        <v>0</v>
      </c>
      <c r="C334" t="s">
        <v>1031</v>
      </c>
      <c r="D334" s="1" t="s">
        <v>6</v>
      </c>
      <c r="E334">
        <f t="shared" si="367"/>
        <v>0</v>
      </c>
      <c r="F334">
        <v>11</v>
      </c>
      <c r="G334" s="1">
        <v>1</v>
      </c>
      <c r="H334" s="1">
        <v>1</v>
      </c>
      <c r="I334">
        <v>34</v>
      </c>
      <c r="J334" s="1">
        <v>11</v>
      </c>
      <c r="K334" s="1">
        <v>2</v>
      </c>
      <c r="L334">
        <v>73121090</v>
      </c>
      <c r="M334">
        <f t="shared" ref="M334" si="385">IF(N334="ICMS 00 - Tributada Integralmente",1,IF(N334="ICMS 90 - Outras",11,IF(N334="ICMS 60 - Cobrado anteriormente por substituição tributária",9,IF(N334="ICMS 41 - Não tributada",6,IF(N334="ICMS 50 - Suspensão",7,)))))</f>
        <v>0</v>
      </c>
      <c r="N334" s="1" t="str">
        <f t="shared" si="369"/>
        <v>5.102</v>
      </c>
      <c r="O334" s="1" t="str">
        <f t="shared" si="358"/>
        <v>6.102</v>
      </c>
      <c r="P334">
        <f t="shared" si="370"/>
        <v>0</v>
      </c>
      <c r="Q334">
        <f t="shared" si="370"/>
        <v>0</v>
      </c>
      <c r="R334">
        <f t="shared" si="371"/>
        <v>1822</v>
      </c>
      <c r="U334">
        <f t="shared" si="372"/>
        <v>0</v>
      </c>
      <c r="V334">
        <v>399</v>
      </c>
      <c r="W334">
        <f t="shared" si="373"/>
        <v>0</v>
      </c>
      <c r="Y334">
        <f t="shared" si="374"/>
        <v>0</v>
      </c>
      <c r="Z334">
        <f t="shared" si="374"/>
        <v>0</v>
      </c>
    </row>
    <row r="335" spans="1:26" x14ac:dyDescent="0.25">
      <c r="A335" t="s">
        <v>360</v>
      </c>
      <c r="B335">
        <f t="shared" si="366"/>
        <v>0</v>
      </c>
      <c r="C335" t="s">
        <v>1032</v>
      </c>
      <c r="D335" s="1" t="s">
        <v>6</v>
      </c>
      <c r="E335">
        <f t="shared" si="367"/>
        <v>0</v>
      </c>
      <c r="F335">
        <v>11</v>
      </c>
      <c r="G335" s="1">
        <v>1</v>
      </c>
      <c r="H335" s="1">
        <v>1</v>
      </c>
      <c r="I335">
        <v>34</v>
      </c>
      <c r="J335" s="1">
        <v>11</v>
      </c>
      <c r="K335" s="1">
        <v>2</v>
      </c>
      <c r="L335">
        <v>73121090</v>
      </c>
      <c r="M335">
        <f t="shared" ref="M335" si="386">IF(N335="ICMS 00 - Tributada Integralmente",1,IF(N335="ICMS 90 - Outras",11,IF(N335="ICMS 60 - Cobrado anteriormente por substituição tributária",9,IF(N335="ICMS 41 - Não tributada",6,IF(N335="ICMS 50 - Suspensão",7,)))))</f>
        <v>0</v>
      </c>
      <c r="N335" s="1" t="str">
        <f t="shared" si="369"/>
        <v>5.102</v>
      </c>
      <c r="O335" s="1" t="str">
        <f t="shared" si="358"/>
        <v>6.102</v>
      </c>
      <c r="P335">
        <f t="shared" si="370"/>
        <v>0</v>
      </c>
      <c r="Q335">
        <f t="shared" si="370"/>
        <v>0</v>
      </c>
      <c r="R335">
        <f t="shared" si="371"/>
        <v>1822</v>
      </c>
      <c r="U335">
        <f t="shared" si="372"/>
        <v>0</v>
      </c>
      <c r="V335">
        <v>4</v>
      </c>
      <c r="W335">
        <f t="shared" si="373"/>
        <v>0</v>
      </c>
      <c r="Y335">
        <f t="shared" si="374"/>
        <v>0</v>
      </c>
      <c r="Z335">
        <f t="shared" si="374"/>
        <v>0</v>
      </c>
    </row>
    <row r="336" spans="1:26" x14ac:dyDescent="0.25">
      <c r="A336" t="s">
        <v>361</v>
      </c>
      <c r="B336">
        <f t="shared" si="366"/>
        <v>0</v>
      </c>
      <c r="C336" t="s">
        <v>813</v>
      </c>
      <c r="D336" s="1" t="s">
        <v>6</v>
      </c>
      <c r="E336">
        <f t="shared" si="367"/>
        <v>0</v>
      </c>
      <c r="F336">
        <v>11</v>
      </c>
      <c r="G336" s="1">
        <v>1</v>
      </c>
      <c r="H336" s="1">
        <v>1</v>
      </c>
      <c r="I336">
        <v>34</v>
      </c>
      <c r="J336" s="1">
        <v>11</v>
      </c>
      <c r="K336" s="1">
        <v>2</v>
      </c>
      <c r="L336">
        <v>73121090</v>
      </c>
      <c r="M336">
        <f t="shared" ref="M336" si="387">IF(N336="ICMS 00 - Tributada Integralmente",1,IF(N336="ICMS 90 - Outras",11,IF(N336="ICMS 60 - Cobrado anteriormente por substituição tributária",9,IF(N336="ICMS 41 - Não tributada",6,IF(N336="ICMS 50 - Suspensão",7,)))))</f>
        <v>0</v>
      </c>
      <c r="N336" s="1" t="str">
        <f t="shared" si="369"/>
        <v>5.102</v>
      </c>
      <c r="O336" s="1" t="str">
        <f t="shared" si="358"/>
        <v>6.102</v>
      </c>
      <c r="P336">
        <f t="shared" si="370"/>
        <v>0</v>
      </c>
      <c r="Q336">
        <f t="shared" si="370"/>
        <v>0</v>
      </c>
      <c r="R336">
        <f t="shared" si="371"/>
        <v>1822</v>
      </c>
      <c r="U336">
        <f t="shared" si="372"/>
        <v>0</v>
      </c>
      <c r="V336">
        <v>40</v>
      </c>
      <c r="W336">
        <f t="shared" si="373"/>
        <v>0</v>
      </c>
      <c r="Y336">
        <f t="shared" si="374"/>
        <v>0</v>
      </c>
      <c r="Z336">
        <f t="shared" si="374"/>
        <v>0</v>
      </c>
    </row>
    <row r="337" spans="1:26" x14ac:dyDescent="0.25">
      <c r="A337" t="s">
        <v>362</v>
      </c>
      <c r="B337">
        <f t="shared" si="366"/>
        <v>0</v>
      </c>
      <c r="C337" t="s">
        <v>1033</v>
      </c>
      <c r="D337" s="1" t="s">
        <v>6</v>
      </c>
      <c r="E337">
        <f t="shared" si="367"/>
        <v>0</v>
      </c>
      <c r="F337">
        <v>11</v>
      </c>
      <c r="G337" s="1">
        <v>1</v>
      </c>
      <c r="H337" s="1">
        <v>1</v>
      </c>
      <c r="I337">
        <v>34</v>
      </c>
      <c r="J337" s="1">
        <v>11</v>
      </c>
      <c r="K337" s="1">
        <v>2</v>
      </c>
      <c r="L337">
        <v>73121090</v>
      </c>
      <c r="M337">
        <f t="shared" ref="M337" si="388">IF(N337="ICMS 00 - Tributada Integralmente",1,IF(N337="ICMS 90 - Outras",11,IF(N337="ICMS 60 - Cobrado anteriormente por substituição tributária",9,IF(N337="ICMS 41 - Não tributada",6,IF(N337="ICMS 50 - Suspensão",7,)))))</f>
        <v>0</v>
      </c>
      <c r="N337" s="1" t="str">
        <f t="shared" si="369"/>
        <v>5.102</v>
      </c>
      <c r="O337" s="1" t="str">
        <f t="shared" si="358"/>
        <v>6.102</v>
      </c>
      <c r="P337">
        <f t="shared" si="370"/>
        <v>0</v>
      </c>
      <c r="Q337">
        <f t="shared" si="370"/>
        <v>0</v>
      </c>
      <c r="R337">
        <f t="shared" si="371"/>
        <v>1822</v>
      </c>
      <c r="U337">
        <f t="shared" si="372"/>
        <v>0</v>
      </c>
      <c r="V337">
        <v>400</v>
      </c>
      <c r="W337">
        <f t="shared" si="373"/>
        <v>0</v>
      </c>
      <c r="Y337">
        <f t="shared" si="374"/>
        <v>0</v>
      </c>
      <c r="Z337">
        <f t="shared" si="374"/>
        <v>0</v>
      </c>
    </row>
    <row r="338" spans="1:26" x14ac:dyDescent="0.25">
      <c r="A338" t="s">
        <v>363</v>
      </c>
      <c r="B338">
        <f t="shared" si="366"/>
        <v>0</v>
      </c>
      <c r="C338" t="s">
        <v>1034</v>
      </c>
      <c r="D338" s="1" t="s">
        <v>6</v>
      </c>
      <c r="E338">
        <f t="shared" si="367"/>
        <v>0</v>
      </c>
      <c r="F338">
        <v>11</v>
      </c>
      <c r="G338" s="1">
        <v>1</v>
      </c>
      <c r="H338" s="1">
        <v>1</v>
      </c>
      <c r="I338">
        <v>34</v>
      </c>
      <c r="J338" s="1">
        <v>11</v>
      </c>
      <c r="K338" s="1">
        <v>2</v>
      </c>
      <c r="L338">
        <v>73121090</v>
      </c>
      <c r="M338">
        <f t="shared" ref="M338" si="389">IF(N338="ICMS 00 - Tributada Integralmente",1,IF(N338="ICMS 90 - Outras",11,IF(N338="ICMS 60 - Cobrado anteriormente por substituição tributária",9,IF(N338="ICMS 41 - Não tributada",6,IF(N338="ICMS 50 - Suspensão",7,)))))</f>
        <v>0</v>
      </c>
      <c r="N338" s="1" t="str">
        <f t="shared" si="369"/>
        <v>5.102</v>
      </c>
      <c r="O338" s="1" t="str">
        <f t="shared" si="358"/>
        <v>6.102</v>
      </c>
      <c r="P338">
        <f t="shared" si="370"/>
        <v>0</v>
      </c>
      <c r="Q338">
        <f t="shared" si="370"/>
        <v>0</v>
      </c>
      <c r="R338">
        <f t="shared" si="371"/>
        <v>1822</v>
      </c>
      <c r="U338">
        <f t="shared" si="372"/>
        <v>0</v>
      </c>
      <c r="V338">
        <v>401</v>
      </c>
      <c r="W338">
        <f t="shared" si="373"/>
        <v>0</v>
      </c>
      <c r="Y338">
        <f t="shared" si="374"/>
        <v>0</v>
      </c>
      <c r="Z338">
        <f t="shared" si="374"/>
        <v>0</v>
      </c>
    </row>
    <row r="339" spans="1:26" x14ac:dyDescent="0.25">
      <c r="A339" t="s">
        <v>364</v>
      </c>
      <c r="B339">
        <f t="shared" si="366"/>
        <v>0</v>
      </c>
      <c r="C339" t="s">
        <v>1035</v>
      </c>
      <c r="D339" s="1" t="s">
        <v>6</v>
      </c>
      <c r="E339">
        <f t="shared" si="367"/>
        <v>0</v>
      </c>
      <c r="F339">
        <v>11</v>
      </c>
      <c r="G339" s="1">
        <v>1</v>
      </c>
      <c r="H339" s="1">
        <v>1</v>
      </c>
      <c r="I339">
        <v>34</v>
      </c>
      <c r="J339" s="1">
        <v>11</v>
      </c>
      <c r="K339" s="1">
        <v>2</v>
      </c>
      <c r="L339">
        <v>73121090</v>
      </c>
      <c r="M339">
        <f t="shared" ref="M339" si="390">IF(N339="ICMS 00 - Tributada Integralmente",1,IF(N339="ICMS 90 - Outras",11,IF(N339="ICMS 60 - Cobrado anteriormente por substituição tributária",9,IF(N339="ICMS 41 - Não tributada",6,IF(N339="ICMS 50 - Suspensão",7,)))))</f>
        <v>0</v>
      </c>
      <c r="N339" s="1" t="str">
        <f t="shared" si="369"/>
        <v>5.102</v>
      </c>
      <c r="O339" s="1" t="str">
        <f t="shared" si="358"/>
        <v>6.102</v>
      </c>
      <c r="P339">
        <f t="shared" si="370"/>
        <v>0</v>
      </c>
      <c r="Q339">
        <f t="shared" si="370"/>
        <v>0</v>
      </c>
      <c r="R339">
        <f t="shared" si="371"/>
        <v>1822</v>
      </c>
      <c r="U339">
        <f t="shared" si="372"/>
        <v>0</v>
      </c>
      <c r="V339">
        <v>402</v>
      </c>
      <c r="W339">
        <f t="shared" si="373"/>
        <v>0</v>
      </c>
      <c r="Y339">
        <f t="shared" si="374"/>
        <v>0</v>
      </c>
      <c r="Z339">
        <f t="shared" si="374"/>
        <v>0</v>
      </c>
    </row>
    <row r="340" spans="1:26" x14ac:dyDescent="0.25">
      <c r="A340" t="s">
        <v>365</v>
      </c>
      <c r="B340">
        <f t="shared" si="366"/>
        <v>0</v>
      </c>
      <c r="C340" t="s">
        <v>1036</v>
      </c>
      <c r="D340" s="1" t="s">
        <v>6</v>
      </c>
      <c r="E340">
        <f t="shared" si="367"/>
        <v>0</v>
      </c>
      <c r="F340">
        <v>11</v>
      </c>
      <c r="G340" s="1">
        <v>1</v>
      </c>
      <c r="H340" s="1">
        <v>1</v>
      </c>
      <c r="I340">
        <v>34</v>
      </c>
      <c r="J340" s="1">
        <v>11</v>
      </c>
      <c r="K340" s="1">
        <v>2</v>
      </c>
      <c r="L340">
        <v>73121090</v>
      </c>
      <c r="M340">
        <f t="shared" ref="M340" si="391">IF(N340="ICMS 00 - Tributada Integralmente",1,IF(N340="ICMS 90 - Outras",11,IF(N340="ICMS 60 - Cobrado anteriormente por substituição tributária",9,IF(N340="ICMS 41 - Não tributada",6,IF(N340="ICMS 50 - Suspensão",7,)))))</f>
        <v>0</v>
      </c>
      <c r="N340" s="1" t="str">
        <f t="shared" si="369"/>
        <v>5.102</v>
      </c>
      <c r="O340" s="1" t="str">
        <f t="shared" si="358"/>
        <v>6.102</v>
      </c>
      <c r="P340">
        <f t="shared" si="370"/>
        <v>0</v>
      </c>
      <c r="Q340">
        <f t="shared" si="370"/>
        <v>0</v>
      </c>
      <c r="R340">
        <f t="shared" si="371"/>
        <v>1822</v>
      </c>
      <c r="U340">
        <f t="shared" si="372"/>
        <v>0</v>
      </c>
      <c r="V340">
        <v>403</v>
      </c>
      <c r="W340">
        <f t="shared" si="373"/>
        <v>0</v>
      </c>
      <c r="Y340">
        <f t="shared" si="374"/>
        <v>0</v>
      </c>
      <c r="Z340">
        <f t="shared" si="374"/>
        <v>0</v>
      </c>
    </row>
    <row r="341" spans="1:26" x14ac:dyDescent="0.25">
      <c r="A341" t="s">
        <v>366</v>
      </c>
      <c r="B341">
        <f t="shared" si="366"/>
        <v>0</v>
      </c>
      <c r="C341" t="s">
        <v>1037</v>
      </c>
      <c r="D341" s="1" t="s">
        <v>6</v>
      </c>
      <c r="E341">
        <f t="shared" si="367"/>
        <v>0</v>
      </c>
      <c r="F341">
        <v>11</v>
      </c>
      <c r="G341" s="1">
        <v>1</v>
      </c>
      <c r="H341" s="1">
        <v>1</v>
      </c>
      <c r="I341">
        <v>34</v>
      </c>
      <c r="J341" s="1">
        <v>11</v>
      </c>
      <c r="K341" s="1">
        <v>2</v>
      </c>
      <c r="L341">
        <v>73121090</v>
      </c>
      <c r="M341">
        <f t="shared" ref="M341" si="392">IF(N341="ICMS 00 - Tributada Integralmente",1,IF(N341="ICMS 90 - Outras",11,IF(N341="ICMS 60 - Cobrado anteriormente por substituição tributária",9,IF(N341="ICMS 41 - Não tributada",6,IF(N341="ICMS 50 - Suspensão",7,)))))</f>
        <v>0</v>
      </c>
      <c r="N341" s="1" t="str">
        <f t="shared" si="369"/>
        <v>5.102</v>
      </c>
      <c r="O341" s="1" t="str">
        <f t="shared" si="358"/>
        <v>6.102</v>
      </c>
      <c r="P341">
        <f t="shared" si="370"/>
        <v>0</v>
      </c>
      <c r="Q341">
        <f t="shared" si="370"/>
        <v>0</v>
      </c>
      <c r="R341">
        <f t="shared" si="371"/>
        <v>1822</v>
      </c>
      <c r="U341">
        <f t="shared" si="372"/>
        <v>0</v>
      </c>
      <c r="V341">
        <v>404</v>
      </c>
      <c r="W341">
        <f t="shared" si="373"/>
        <v>0</v>
      </c>
      <c r="Y341">
        <f t="shared" si="374"/>
        <v>0</v>
      </c>
      <c r="Z341">
        <f t="shared" si="374"/>
        <v>0</v>
      </c>
    </row>
    <row r="342" spans="1:26" x14ac:dyDescent="0.25">
      <c r="A342" t="s">
        <v>367</v>
      </c>
      <c r="B342">
        <f t="shared" si="366"/>
        <v>0</v>
      </c>
      <c r="C342" t="s">
        <v>1038</v>
      </c>
      <c r="D342" s="1" t="s">
        <v>6</v>
      </c>
      <c r="E342">
        <f t="shared" si="367"/>
        <v>0</v>
      </c>
      <c r="F342">
        <v>11</v>
      </c>
      <c r="G342" s="1">
        <v>1</v>
      </c>
      <c r="H342" s="1">
        <v>1</v>
      </c>
      <c r="I342">
        <v>34</v>
      </c>
      <c r="J342" s="1">
        <v>11</v>
      </c>
      <c r="K342" s="1">
        <v>2</v>
      </c>
      <c r="L342">
        <v>73121090</v>
      </c>
      <c r="M342">
        <f t="shared" ref="M342" si="393">IF(N342="ICMS 00 - Tributada Integralmente",1,IF(N342="ICMS 90 - Outras",11,IF(N342="ICMS 60 - Cobrado anteriormente por substituição tributária",9,IF(N342="ICMS 41 - Não tributada",6,IF(N342="ICMS 50 - Suspensão",7,)))))</f>
        <v>0</v>
      </c>
      <c r="N342" s="1" t="str">
        <f t="shared" si="369"/>
        <v>5.102</v>
      </c>
      <c r="O342" s="1" t="str">
        <f t="shared" si="358"/>
        <v>6.102</v>
      </c>
      <c r="P342">
        <f t="shared" si="370"/>
        <v>0</v>
      </c>
      <c r="Q342">
        <f t="shared" si="370"/>
        <v>0</v>
      </c>
      <c r="R342">
        <f t="shared" si="371"/>
        <v>1822</v>
      </c>
      <c r="U342">
        <f t="shared" si="372"/>
        <v>0</v>
      </c>
      <c r="V342">
        <v>405</v>
      </c>
      <c r="W342">
        <f t="shared" si="373"/>
        <v>0</v>
      </c>
      <c r="Y342">
        <f t="shared" si="374"/>
        <v>0</v>
      </c>
      <c r="Z342">
        <f t="shared" si="374"/>
        <v>0</v>
      </c>
    </row>
    <row r="343" spans="1:26" x14ac:dyDescent="0.25">
      <c r="A343" t="s">
        <v>368</v>
      </c>
      <c r="B343">
        <f t="shared" si="366"/>
        <v>0</v>
      </c>
      <c r="C343" t="s">
        <v>1039</v>
      </c>
      <c r="D343" s="1" t="s">
        <v>6</v>
      </c>
      <c r="E343">
        <f t="shared" si="367"/>
        <v>0</v>
      </c>
      <c r="F343">
        <v>11</v>
      </c>
      <c r="G343" s="1">
        <v>1</v>
      </c>
      <c r="H343" s="1">
        <v>1</v>
      </c>
      <c r="I343">
        <v>34</v>
      </c>
      <c r="J343" s="1">
        <v>11</v>
      </c>
      <c r="K343" s="1">
        <v>2</v>
      </c>
      <c r="L343">
        <v>73121090</v>
      </c>
      <c r="M343">
        <f t="shared" ref="M343" si="394">IF(N343="ICMS 00 - Tributada Integralmente",1,IF(N343="ICMS 90 - Outras",11,IF(N343="ICMS 60 - Cobrado anteriormente por substituição tributária",9,IF(N343="ICMS 41 - Não tributada",6,IF(N343="ICMS 50 - Suspensão",7,)))))</f>
        <v>0</v>
      </c>
      <c r="N343" s="1" t="str">
        <f t="shared" si="369"/>
        <v>5.102</v>
      </c>
      <c r="O343" s="1" t="str">
        <f t="shared" si="358"/>
        <v>6.102</v>
      </c>
      <c r="P343">
        <f t="shared" si="370"/>
        <v>0</v>
      </c>
      <c r="Q343">
        <f t="shared" si="370"/>
        <v>0</v>
      </c>
      <c r="R343">
        <f t="shared" si="371"/>
        <v>1822</v>
      </c>
      <c r="U343">
        <f t="shared" si="372"/>
        <v>0</v>
      </c>
      <c r="V343">
        <v>406</v>
      </c>
      <c r="W343">
        <f t="shared" si="373"/>
        <v>0</v>
      </c>
      <c r="Y343">
        <f t="shared" si="374"/>
        <v>0</v>
      </c>
      <c r="Z343">
        <f t="shared" si="374"/>
        <v>0</v>
      </c>
    </row>
    <row r="344" spans="1:26" x14ac:dyDescent="0.25">
      <c r="A344" t="s">
        <v>369</v>
      </c>
      <c r="B344">
        <f t="shared" si="366"/>
        <v>0</v>
      </c>
      <c r="C344" t="s">
        <v>1040</v>
      </c>
      <c r="D344" s="1" t="s">
        <v>6</v>
      </c>
      <c r="E344">
        <f t="shared" si="367"/>
        <v>0</v>
      </c>
      <c r="F344">
        <v>11</v>
      </c>
      <c r="G344" s="1">
        <v>1</v>
      </c>
      <c r="H344" s="1">
        <v>1</v>
      </c>
      <c r="I344">
        <v>34</v>
      </c>
      <c r="J344" s="1">
        <v>11</v>
      </c>
      <c r="K344" s="1">
        <v>2</v>
      </c>
      <c r="L344">
        <v>73121090</v>
      </c>
      <c r="M344">
        <f t="shared" ref="M344" si="395">IF(N344="ICMS 00 - Tributada Integralmente",1,IF(N344="ICMS 90 - Outras",11,IF(N344="ICMS 60 - Cobrado anteriormente por substituição tributária",9,IF(N344="ICMS 41 - Não tributada",6,IF(N344="ICMS 50 - Suspensão",7,)))))</f>
        <v>0</v>
      </c>
      <c r="N344" s="1" t="str">
        <f t="shared" si="369"/>
        <v>5.102</v>
      </c>
      <c r="O344" s="1" t="str">
        <f t="shared" si="358"/>
        <v>6.102</v>
      </c>
      <c r="P344">
        <f t="shared" si="370"/>
        <v>0</v>
      </c>
      <c r="Q344">
        <f t="shared" si="370"/>
        <v>0</v>
      </c>
      <c r="R344">
        <f t="shared" si="371"/>
        <v>1822</v>
      </c>
      <c r="U344">
        <f t="shared" si="372"/>
        <v>0</v>
      </c>
      <c r="V344">
        <v>407</v>
      </c>
      <c r="W344">
        <f t="shared" si="373"/>
        <v>0</v>
      </c>
      <c r="Y344">
        <f t="shared" si="374"/>
        <v>0</v>
      </c>
      <c r="Z344">
        <f t="shared" si="374"/>
        <v>0</v>
      </c>
    </row>
    <row r="345" spans="1:26" x14ac:dyDescent="0.25">
      <c r="A345" t="s">
        <v>370</v>
      </c>
      <c r="B345">
        <f t="shared" si="366"/>
        <v>0</v>
      </c>
      <c r="C345" t="s">
        <v>1041</v>
      </c>
      <c r="D345" s="1" t="s">
        <v>6</v>
      </c>
      <c r="E345">
        <f t="shared" si="367"/>
        <v>0</v>
      </c>
      <c r="F345">
        <v>7</v>
      </c>
      <c r="G345" s="1">
        <v>1</v>
      </c>
      <c r="H345" s="1">
        <v>10</v>
      </c>
      <c r="I345">
        <v>43</v>
      </c>
      <c r="J345" s="1">
        <v>11</v>
      </c>
      <c r="K345" s="1">
        <v>2</v>
      </c>
      <c r="L345">
        <v>73121090</v>
      </c>
      <c r="M345">
        <f t="shared" ref="M345" si="396">IF(N345="ICMS 00 - Tributada Integralmente",1,IF(N345="ICMS 90 - Outras",11,IF(N345="ICMS 60 - Cobrado anteriormente por substituição tributária",9,IF(N345="ICMS 41 - Não tributada",6,IF(N345="ICMS 50 - Suspensão",7,)))))</f>
        <v>0</v>
      </c>
      <c r="N345" s="1" t="str">
        <f t="shared" si="369"/>
        <v>5.102</v>
      </c>
      <c r="O345" s="1" t="str">
        <f t="shared" si="358"/>
        <v>6.102</v>
      </c>
      <c r="P345">
        <f t="shared" si="370"/>
        <v>0</v>
      </c>
      <c r="Q345">
        <f t="shared" si="370"/>
        <v>0</v>
      </c>
      <c r="R345">
        <f t="shared" si="371"/>
        <v>1822</v>
      </c>
      <c r="U345">
        <f t="shared" si="372"/>
        <v>0</v>
      </c>
      <c r="V345">
        <v>408</v>
      </c>
      <c r="W345">
        <f t="shared" si="373"/>
        <v>0</v>
      </c>
      <c r="Y345">
        <f t="shared" si="374"/>
        <v>0</v>
      </c>
      <c r="Z345">
        <f t="shared" si="374"/>
        <v>0</v>
      </c>
    </row>
    <row r="346" spans="1:26" x14ac:dyDescent="0.25">
      <c r="A346" t="s">
        <v>371</v>
      </c>
      <c r="B346">
        <f t="shared" si="366"/>
        <v>0</v>
      </c>
      <c r="C346" t="s">
        <v>1042</v>
      </c>
      <c r="D346" s="1" t="s">
        <v>6</v>
      </c>
      <c r="E346">
        <f t="shared" si="367"/>
        <v>0</v>
      </c>
      <c r="F346">
        <v>11</v>
      </c>
      <c r="G346" s="1">
        <v>1</v>
      </c>
      <c r="H346" s="1">
        <v>1</v>
      </c>
      <c r="I346">
        <v>34</v>
      </c>
      <c r="J346" s="1">
        <v>11</v>
      </c>
      <c r="K346" s="1">
        <v>2</v>
      </c>
      <c r="L346">
        <v>73121090</v>
      </c>
      <c r="M346">
        <f t="shared" ref="M346" si="397">IF(N346="ICMS 00 - Tributada Integralmente",1,IF(N346="ICMS 90 - Outras",11,IF(N346="ICMS 60 - Cobrado anteriormente por substituição tributária",9,IF(N346="ICMS 41 - Não tributada",6,IF(N346="ICMS 50 - Suspensão",7,)))))</f>
        <v>0</v>
      </c>
      <c r="N346" s="1" t="str">
        <f t="shared" si="369"/>
        <v>5.102</v>
      </c>
      <c r="O346" s="1" t="str">
        <f t="shared" si="358"/>
        <v>6.102</v>
      </c>
      <c r="P346">
        <f t="shared" si="370"/>
        <v>0</v>
      </c>
      <c r="Q346">
        <f t="shared" si="370"/>
        <v>0</v>
      </c>
      <c r="R346">
        <f t="shared" si="371"/>
        <v>1822</v>
      </c>
      <c r="U346">
        <f t="shared" si="372"/>
        <v>0</v>
      </c>
      <c r="V346">
        <v>409</v>
      </c>
      <c r="W346">
        <f t="shared" si="373"/>
        <v>0</v>
      </c>
      <c r="Y346">
        <f t="shared" si="374"/>
        <v>0</v>
      </c>
      <c r="Z346">
        <f t="shared" si="374"/>
        <v>0</v>
      </c>
    </row>
    <row r="347" spans="1:26" x14ac:dyDescent="0.25">
      <c r="A347" t="s">
        <v>372</v>
      </c>
      <c r="B347">
        <f t="shared" si="366"/>
        <v>0</v>
      </c>
      <c r="C347" t="s">
        <v>813</v>
      </c>
      <c r="D347" s="1" t="s">
        <v>6</v>
      </c>
      <c r="E347">
        <f t="shared" si="367"/>
        <v>0</v>
      </c>
      <c r="F347">
        <v>11</v>
      </c>
      <c r="G347" s="1">
        <v>1</v>
      </c>
      <c r="H347" s="1">
        <v>1</v>
      </c>
      <c r="I347">
        <v>34</v>
      </c>
      <c r="J347" s="1">
        <v>11</v>
      </c>
      <c r="K347" s="1">
        <v>2</v>
      </c>
      <c r="L347">
        <v>73121090</v>
      </c>
      <c r="M347">
        <f t="shared" ref="M347" si="398">IF(N347="ICMS 00 - Tributada Integralmente",1,IF(N347="ICMS 90 - Outras",11,IF(N347="ICMS 60 - Cobrado anteriormente por substituição tributária",9,IF(N347="ICMS 41 - Não tributada",6,IF(N347="ICMS 50 - Suspensão",7,)))))</f>
        <v>0</v>
      </c>
      <c r="N347" s="1" t="str">
        <f t="shared" si="369"/>
        <v>5.102</v>
      </c>
      <c r="O347" s="1" t="str">
        <f t="shared" si="358"/>
        <v>6.102</v>
      </c>
      <c r="P347">
        <f t="shared" si="370"/>
        <v>0</v>
      </c>
      <c r="Q347">
        <f t="shared" si="370"/>
        <v>0</v>
      </c>
      <c r="R347">
        <f t="shared" si="371"/>
        <v>1822</v>
      </c>
      <c r="U347">
        <f t="shared" si="372"/>
        <v>0</v>
      </c>
      <c r="V347">
        <v>41</v>
      </c>
      <c r="W347">
        <f t="shared" si="373"/>
        <v>0</v>
      </c>
      <c r="Y347">
        <f t="shared" si="374"/>
        <v>0</v>
      </c>
      <c r="Z347">
        <f t="shared" si="374"/>
        <v>0</v>
      </c>
    </row>
    <row r="348" spans="1:26" x14ac:dyDescent="0.25">
      <c r="A348" t="s">
        <v>373</v>
      </c>
      <c r="B348">
        <f t="shared" si="366"/>
        <v>0</v>
      </c>
      <c r="C348" t="s">
        <v>1043</v>
      </c>
      <c r="D348" s="1" t="s">
        <v>6</v>
      </c>
      <c r="E348">
        <f t="shared" si="367"/>
        <v>0</v>
      </c>
      <c r="F348">
        <v>11</v>
      </c>
      <c r="G348" s="1">
        <v>1</v>
      </c>
      <c r="H348" s="1">
        <v>1</v>
      </c>
      <c r="I348">
        <v>34</v>
      </c>
      <c r="J348" s="1">
        <v>11</v>
      </c>
      <c r="K348" s="1">
        <v>2</v>
      </c>
      <c r="L348">
        <v>73121090</v>
      </c>
      <c r="M348">
        <f t="shared" ref="M348" si="399">IF(N348="ICMS 00 - Tributada Integralmente",1,IF(N348="ICMS 90 - Outras",11,IF(N348="ICMS 60 - Cobrado anteriormente por substituição tributária",9,IF(N348="ICMS 41 - Não tributada",6,IF(N348="ICMS 50 - Suspensão",7,)))))</f>
        <v>0</v>
      </c>
      <c r="N348" s="1" t="str">
        <f t="shared" si="369"/>
        <v>5.102</v>
      </c>
      <c r="O348" s="1" t="str">
        <f t="shared" si="358"/>
        <v>6.102</v>
      </c>
      <c r="P348">
        <f t="shared" si="370"/>
        <v>0</v>
      </c>
      <c r="Q348">
        <f t="shared" si="370"/>
        <v>0</v>
      </c>
      <c r="R348">
        <f t="shared" si="371"/>
        <v>1822</v>
      </c>
      <c r="U348">
        <f t="shared" si="372"/>
        <v>0</v>
      </c>
      <c r="V348">
        <v>410</v>
      </c>
      <c r="W348">
        <f t="shared" si="373"/>
        <v>0</v>
      </c>
      <c r="Y348">
        <f t="shared" si="374"/>
        <v>0</v>
      </c>
      <c r="Z348">
        <f t="shared" si="374"/>
        <v>0</v>
      </c>
    </row>
    <row r="349" spans="1:26" x14ac:dyDescent="0.25">
      <c r="A349" t="s">
        <v>374</v>
      </c>
      <c r="B349">
        <f t="shared" si="366"/>
        <v>0</v>
      </c>
      <c r="C349" t="s">
        <v>1044</v>
      </c>
      <c r="D349" s="1" t="s">
        <v>6</v>
      </c>
      <c r="E349">
        <f t="shared" si="367"/>
        <v>0</v>
      </c>
      <c r="F349">
        <v>11</v>
      </c>
      <c r="G349" s="1">
        <v>1</v>
      </c>
      <c r="H349" s="1">
        <v>1</v>
      </c>
      <c r="I349">
        <v>34</v>
      </c>
      <c r="J349" s="1">
        <v>11</v>
      </c>
      <c r="K349" s="1">
        <v>2</v>
      </c>
      <c r="L349">
        <v>73121090</v>
      </c>
      <c r="M349">
        <f t="shared" ref="M349" si="400">IF(N349="ICMS 00 - Tributada Integralmente",1,IF(N349="ICMS 90 - Outras",11,IF(N349="ICMS 60 - Cobrado anteriormente por substituição tributária",9,IF(N349="ICMS 41 - Não tributada",6,IF(N349="ICMS 50 - Suspensão",7,)))))</f>
        <v>0</v>
      </c>
      <c r="N349" s="1" t="str">
        <f t="shared" si="369"/>
        <v>5.102</v>
      </c>
      <c r="O349" s="1" t="str">
        <f t="shared" si="358"/>
        <v>6.102</v>
      </c>
      <c r="P349">
        <f t="shared" si="370"/>
        <v>0</v>
      </c>
      <c r="Q349">
        <f t="shared" si="370"/>
        <v>0</v>
      </c>
      <c r="R349">
        <f t="shared" si="371"/>
        <v>1822</v>
      </c>
      <c r="U349">
        <f t="shared" si="372"/>
        <v>0</v>
      </c>
      <c r="V349">
        <v>411</v>
      </c>
      <c r="W349">
        <f t="shared" si="373"/>
        <v>0</v>
      </c>
      <c r="Y349">
        <f t="shared" si="374"/>
        <v>0</v>
      </c>
      <c r="Z349">
        <f t="shared" si="374"/>
        <v>0</v>
      </c>
    </row>
    <row r="350" spans="1:26" x14ac:dyDescent="0.25">
      <c r="A350" t="s">
        <v>375</v>
      </c>
      <c r="B350">
        <f t="shared" si="366"/>
        <v>0</v>
      </c>
      <c r="C350" t="s">
        <v>1045</v>
      </c>
      <c r="D350" s="1" t="s">
        <v>6</v>
      </c>
      <c r="E350">
        <f t="shared" si="367"/>
        <v>0</v>
      </c>
      <c r="F350">
        <v>11</v>
      </c>
      <c r="G350" s="1">
        <v>1</v>
      </c>
      <c r="H350" s="1">
        <v>1</v>
      </c>
      <c r="I350">
        <v>34</v>
      </c>
      <c r="J350" s="1">
        <v>11</v>
      </c>
      <c r="K350" s="1">
        <v>2</v>
      </c>
      <c r="L350">
        <v>73121090</v>
      </c>
      <c r="M350">
        <f t="shared" ref="M350" si="401">IF(N350="ICMS 00 - Tributada Integralmente",1,IF(N350="ICMS 90 - Outras",11,IF(N350="ICMS 60 - Cobrado anteriormente por substituição tributária",9,IF(N350="ICMS 41 - Não tributada",6,IF(N350="ICMS 50 - Suspensão",7,)))))</f>
        <v>0</v>
      </c>
      <c r="N350" s="1" t="str">
        <f t="shared" si="369"/>
        <v>5.102</v>
      </c>
      <c r="O350" s="1" t="str">
        <f t="shared" si="358"/>
        <v>6.102</v>
      </c>
      <c r="P350">
        <f t="shared" si="370"/>
        <v>0</v>
      </c>
      <c r="Q350">
        <f t="shared" si="370"/>
        <v>0</v>
      </c>
      <c r="R350">
        <f t="shared" si="371"/>
        <v>1822</v>
      </c>
      <c r="U350">
        <f t="shared" si="372"/>
        <v>0</v>
      </c>
      <c r="V350">
        <v>412</v>
      </c>
      <c r="W350">
        <f t="shared" si="373"/>
        <v>0</v>
      </c>
      <c r="Y350">
        <f t="shared" si="374"/>
        <v>0</v>
      </c>
      <c r="Z350">
        <f t="shared" si="374"/>
        <v>0</v>
      </c>
    </row>
    <row r="351" spans="1:26" x14ac:dyDescent="0.25">
      <c r="A351" t="s">
        <v>376</v>
      </c>
      <c r="B351">
        <f t="shared" si="366"/>
        <v>0</v>
      </c>
      <c r="C351" t="s">
        <v>872</v>
      </c>
      <c r="D351" s="1" t="s">
        <v>6</v>
      </c>
      <c r="E351">
        <f t="shared" si="367"/>
        <v>0</v>
      </c>
      <c r="F351">
        <v>5</v>
      </c>
      <c r="G351" s="1">
        <v>1</v>
      </c>
      <c r="H351" s="1">
        <v>10</v>
      </c>
      <c r="I351">
        <v>43</v>
      </c>
      <c r="J351" s="1">
        <v>11</v>
      </c>
      <c r="K351" s="1">
        <v>8</v>
      </c>
      <c r="L351">
        <v>73121090</v>
      </c>
      <c r="M351">
        <f t="shared" ref="M351" si="402">IF(N351="ICMS 00 - Tributada Integralmente",1,IF(N351="ICMS 90 - Outras",11,IF(N351="ICMS 60 - Cobrado anteriormente por substituição tributária",9,IF(N351="ICMS 41 - Não tributada",6,IF(N351="ICMS 50 - Suspensão",7,)))))</f>
        <v>0</v>
      </c>
      <c r="N351" s="1" t="str">
        <f t="shared" si="369"/>
        <v>5.102</v>
      </c>
      <c r="O351" s="1" t="str">
        <f t="shared" si="358"/>
        <v>6.102</v>
      </c>
      <c r="P351">
        <f t="shared" si="370"/>
        <v>0</v>
      </c>
      <c r="Q351">
        <f t="shared" si="370"/>
        <v>0</v>
      </c>
      <c r="R351">
        <f t="shared" si="371"/>
        <v>1822</v>
      </c>
      <c r="U351">
        <f t="shared" si="372"/>
        <v>0</v>
      </c>
      <c r="V351">
        <v>413</v>
      </c>
      <c r="W351">
        <f t="shared" si="373"/>
        <v>0</v>
      </c>
      <c r="Y351">
        <f t="shared" si="374"/>
        <v>0</v>
      </c>
      <c r="Z351">
        <f t="shared" si="374"/>
        <v>0</v>
      </c>
    </row>
    <row r="352" spans="1:26" x14ac:dyDescent="0.25">
      <c r="A352" t="s">
        <v>377</v>
      </c>
      <c r="B352">
        <f t="shared" si="366"/>
        <v>0</v>
      </c>
      <c r="C352" t="s">
        <v>872</v>
      </c>
      <c r="D352" s="1" t="s">
        <v>6</v>
      </c>
      <c r="E352">
        <f t="shared" si="367"/>
        <v>0</v>
      </c>
      <c r="F352">
        <v>5</v>
      </c>
      <c r="G352" s="1">
        <v>1</v>
      </c>
      <c r="H352" s="1">
        <v>10</v>
      </c>
      <c r="I352">
        <v>43</v>
      </c>
      <c r="J352" s="1">
        <v>11</v>
      </c>
      <c r="K352" s="1">
        <v>8</v>
      </c>
      <c r="L352">
        <v>73121090</v>
      </c>
      <c r="M352">
        <f t="shared" ref="M352" si="403">IF(N352="ICMS 00 - Tributada Integralmente",1,IF(N352="ICMS 90 - Outras",11,IF(N352="ICMS 60 - Cobrado anteriormente por substituição tributária",9,IF(N352="ICMS 41 - Não tributada",6,IF(N352="ICMS 50 - Suspensão",7,)))))</f>
        <v>0</v>
      </c>
      <c r="N352" s="1" t="str">
        <f t="shared" si="369"/>
        <v>5.102</v>
      </c>
      <c r="O352" s="1" t="str">
        <f t="shared" si="358"/>
        <v>6.102</v>
      </c>
      <c r="P352">
        <f t="shared" si="370"/>
        <v>0</v>
      </c>
      <c r="Q352">
        <f t="shared" si="370"/>
        <v>0</v>
      </c>
      <c r="R352">
        <f t="shared" si="371"/>
        <v>1822</v>
      </c>
      <c r="U352">
        <f t="shared" si="372"/>
        <v>0</v>
      </c>
      <c r="V352">
        <v>414</v>
      </c>
      <c r="W352">
        <f t="shared" si="373"/>
        <v>0</v>
      </c>
      <c r="Y352">
        <f t="shared" si="374"/>
        <v>0</v>
      </c>
      <c r="Z352">
        <f t="shared" si="374"/>
        <v>0</v>
      </c>
    </row>
    <row r="353" spans="1:26" x14ac:dyDescent="0.25">
      <c r="A353" t="s">
        <v>378</v>
      </c>
      <c r="B353">
        <f t="shared" si="366"/>
        <v>0</v>
      </c>
      <c r="C353" t="s">
        <v>872</v>
      </c>
      <c r="D353" s="1" t="s">
        <v>6</v>
      </c>
      <c r="E353">
        <f t="shared" si="367"/>
        <v>0</v>
      </c>
      <c r="F353">
        <v>5</v>
      </c>
      <c r="G353" s="1">
        <v>1</v>
      </c>
      <c r="H353" s="1">
        <v>10</v>
      </c>
      <c r="I353">
        <v>43</v>
      </c>
      <c r="J353" s="1">
        <v>11</v>
      </c>
      <c r="K353" s="1">
        <v>8</v>
      </c>
      <c r="L353">
        <v>73121090</v>
      </c>
      <c r="M353">
        <f t="shared" ref="M353" si="404">IF(N353="ICMS 00 - Tributada Integralmente",1,IF(N353="ICMS 90 - Outras",11,IF(N353="ICMS 60 - Cobrado anteriormente por substituição tributária",9,IF(N353="ICMS 41 - Não tributada",6,IF(N353="ICMS 50 - Suspensão",7,)))))</f>
        <v>0</v>
      </c>
      <c r="N353" s="1" t="str">
        <f t="shared" si="369"/>
        <v>5.102</v>
      </c>
      <c r="O353" s="1" t="str">
        <f t="shared" si="358"/>
        <v>6.102</v>
      </c>
      <c r="P353">
        <f t="shared" si="370"/>
        <v>0</v>
      </c>
      <c r="Q353">
        <f t="shared" si="370"/>
        <v>0</v>
      </c>
      <c r="R353">
        <f t="shared" si="371"/>
        <v>1822</v>
      </c>
      <c r="U353">
        <f t="shared" si="372"/>
        <v>0</v>
      </c>
      <c r="V353">
        <v>415</v>
      </c>
      <c r="W353">
        <f t="shared" si="373"/>
        <v>0</v>
      </c>
      <c r="Y353">
        <f t="shared" si="374"/>
        <v>0</v>
      </c>
      <c r="Z353">
        <f t="shared" si="374"/>
        <v>0</v>
      </c>
    </row>
    <row r="354" spans="1:26" x14ac:dyDescent="0.25">
      <c r="A354" t="s">
        <v>379</v>
      </c>
      <c r="B354">
        <f t="shared" si="366"/>
        <v>0</v>
      </c>
      <c r="C354" t="s">
        <v>1046</v>
      </c>
      <c r="D354" s="1" t="s">
        <v>6</v>
      </c>
      <c r="E354">
        <f t="shared" si="367"/>
        <v>0</v>
      </c>
      <c r="F354">
        <v>11</v>
      </c>
      <c r="G354" s="1">
        <v>1</v>
      </c>
      <c r="H354" s="1">
        <v>1</v>
      </c>
      <c r="I354">
        <v>34</v>
      </c>
      <c r="J354" s="1">
        <v>11</v>
      </c>
      <c r="K354" s="1">
        <v>2</v>
      </c>
      <c r="L354">
        <v>73121090</v>
      </c>
      <c r="M354">
        <f t="shared" ref="M354" si="405">IF(N354="ICMS 00 - Tributada Integralmente",1,IF(N354="ICMS 90 - Outras",11,IF(N354="ICMS 60 - Cobrado anteriormente por substituição tributária",9,IF(N354="ICMS 41 - Não tributada",6,IF(N354="ICMS 50 - Suspensão",7,)))))</f>
        <v>0</v>
      </c>
      <c r="N354" s="1" t="str">
        <f t="shared" si="369"/>
        <v>5.102</v>
      </c>
      <c r="O354" s="1" t="str">
        <f t="shared" si="358"/>
        <v>6.102</v>
      </c>
      <c r="P354">
        <f t="shared" si="370"/>
        <v>0</v>
      </c>
      <c r="Q354">
        <f t="shared" si="370"/>
        <v>0</v>
      </c>
      <c r="R354">
        <f t="shared" si="371"/>
        <v>1822</v>
      </c>
      <c r="U354">
        <f t="shared" si="372"/>
        <v>0</v>
      </c>
      <c r="V354">
        <v>416</v>
      </c>
      <c r="W354">
        <f t="shared" si="373"/>
        <v>0</v>
      </c>
      <c r="Y354">
        <f t="shared" si="374"/>
        <v>0</v>
      </c>
      <c r="Z354">
        <f t="shared" si="374"/>
        <v>0</v>
      </c>
    </row>
    <row r="355" spans="1:26" x14ac:dyDescent="0.25">
      <c r="A355" t="s">
        <v>380</v>
      </c>
      <c r="B355">
        <f t="shared" si="366"/>
        <v>0</v>
      </c>
      <c r="C355" t="s">
        <v>1047</v>
      </c>
      <c r="D355" s="1" t="s">
        <v>6</v>
      </c>
      <c r="E355">
        <f t="shared" si="367"/>
        <v>0</v>
      </c>
      <c r="F355">
        <v>6</v>
      </c>
      <c r="G355" s="1">
        <v>1</v>
      </c>
      <c r="H355" s="1">
        <v>11</v>
      </c>
      <c r="I355">
        <v>44</v>
      </c>
      <c r="J355" s="1">
        <v>11</v>
      </c>
      <c r="K355" s="1">
        <v>8</v>
      </c>
      <c r="L355">
        <v>73121090</v>
      </c>
      <c r="M355">
        <f t="shared" ref="M355" si="406">IF(N355="ICMS 00 - Tributada Integralmente",1,IF(N355="ICMS 90 - Outras",11,IF(N355="ICMS 60 - Cobrado anteriormente por substituição tributária",9,IF(N355="ICMS 41 - Não tributada",6,IF(N355="ICMS 50 - Suspensão",7,)))))</f>
        <v>0</v>
      </c>
      <c r="N355" s="1" t="str">
        <f t="shared" si="369"/>
        <v>5.102</v>
      </c>
      <c r="O355" s="1" t="str">
        <f t="shared" si="358"/>
        <v>6.102</v>
      </c>
      <c r="P355">
        <f t="shared" si="370"/>
        <v>0</v>
      </c>
      <c r="Q355">
        <f t="shared" si="370"/>
        <v>0</v>
      </c>
      <c r="R355">
        <f t="shared" si="371"/>
        <v>1822</v>
      </c>
      <c r="U355">
        <f t="shared" si="372"/>
        <v>0</v>
      </c>
      <c r="V355">
        <v>417</v>
      </c>
      <c r="W355">
        <f t="shared" si="373"/>
        <v>0</v>
      </c>
      <c r="Y355">
        <f t="shared" si="374"/>
        <v>0</v>
      </c>
      <c r="Z355">
        <f t="shared" si="374"/>
        <v>0</v>
      </c>
    </row>
    <row r="356" spans="1:26" x14ac:dyDescent="0.25">
      <c r="A356" t="s">
        <v>381</v>
      </c>
      <c r="B356">
        <f t="shared" si="366"/>
        <v>0</v>
      </c>
      <c r="C356" t="s">
        <v>1048</v>
      </c>
      <c r="D356" s="1" t="s">
        <v>6</v>
      </c>
      <c r="E356">
        <f t="shared" si="367"/>
        <v>0</v>
      </c>
      <c r="F356">
        <v>11</v>
      </c>
      <c r="G356" s="1">
        <v>1</v>
      </c>
      <c r="H356" s="1">
        <v>1</v>
      </c>
      <c r="I356">
        <v>34</v>
      </c>
      <c r="J356" s="1">
        <v>11</v>
      </c>
      <c r="K356" s="1">
        <v>2</v>
      </c>
      <c r="L356">
        <v>73121090</v>
      </c>
      <c r="M356">
        <f t="shared" ref="M356" si="407">IF(N356="ICMS 00 - Tributada Integralmente",1,IF(N356="ICMS 90 - Outras",11,IF(N356="ICMS 60 - Cobrado anteriormente por substituição tributária",9,IF(N356="ICMS 41 - Não tributada",6,IF(N356="ICMS 50 - Suspensão",7,)))))</f>
        <v>0</v>
      </c>
      <c r="N356" s="1" t="str">
        <f t="shared" si="369"/>
        <v>5.102</v>
      </c>
      <c r="O356" s="1" t="str">
        <f t="shared" si="358"/>
        <v>6.102</v>
      </c>
      <c r="P356">
        <f t="shared" si="370"/>
        <v>0</v>
      </c>
      <c r="Q356">
        <f t="shared" si="370"/>
        <v>0</v>
      </c>
      <c r="R356">
        <f t="shared" si="371"/>
        <v>1822</v>
      </c>
      <c r="U356">
        <f t="shared" si="372"/>
        <v>0</v>
      </c>
      <c r="V356">
        <v>418</v>
      </c>
      <c r="W356">
        <f t="shared" si="373"/>
        <v>0</v>
      </c>
      <c r="Y356">
        <f t="shared" si="374"/>
        <v>0</v>
      </c>
      <c r="Z356">
        <f t="shared" si="374"/>
        <v>0</v>
      </c>
    </row>
    <row r="357" spans="1:26" x14ac:dyDescent="0.25">
      <c r="A357" t="s">
        <v>382</v>
      </c>
      <c r="B357">
        <f t="shared" si="366"/>
        <v>0</v>
      </c>
      <c r="C357" t="s">
        <v>1049</v>
      </c>
      <c r="D357" s="1" t="s">
        <v>6</v>
      </c>
      <c r="E357">
        <f t="shared" si="367"/>
        <v>0</v>
      </c>
      <c r="F357">
        <v>11</v>
      </c>
      <c r="G357" s="1">
        <v>1</v>
      </c>
      <c r="H357" s="1">
        <v>10</v>
      </c>
      <c r="I357">
        <v>43</v>
      </c>
      <c r="J357" s="1">
        <v>14</v>
      </c>
      <c r="K357" s="1">
        <v>2</v>
      </c>
      <c r="L357">
        <v>73063000</v>
      </c>
      <c r="M357">
        <f t="shared" ref="M357" si="408">IF(N357="ICMS 00 - Tributada Integralmente",1,IF(N357="ICMS 90 - Outras",11,IF(N357="ICMS 60 - Cobrado anteriormente por substituição tributária",9,IF(N357="ICMS 41 - Não tributada",6,IF(N357="ICMS 50 - Suspensão",7,)))))</f>
        <v>0</v>
      </c>
      <c r="N357" s="1" t="str">
        <f t="shared" si="369"/>
        <v>5.102</v>
      </c>
      <c r="O357" s="1" t="str">
        <f t="shared" si="358"/>
        <v>6.102</v>
      </c>
      <c r="P357">
        <f t="shared" si="370"/>
        <v>0</v>
      </c>
      <c r="Q357">
        <f t="shared" si="370"/>
        <v>0</v>
      </c>
      <c r="R357">
        <f t="shared" si="371"/>
        <v>1822</v>
      </c>
      <c r="U357">
        <f t="shared" si="372"/>
        <v>0</v>
      </c>
      <c r="V357">
        <v>419</v>
      </c>
      <c r="W357">
        <f t="shared" si="373"/>
        <v>0</v>
      </c>
      <c r="Y357">
        <f t="shared" si="374"/>
        <v>0</v>
      </c>
      <c r="Z357">
        <f t="shared" si="374"/>
        <v>0</v>
      </c>
    </row>
    <row r="358" spans="1:26" x14ac:dyDescent="0.25">
      <c r="A358" t="s">
        <v>383</v>
      </c>
      <c r="B358">
        <f t="shared" si="366"/>
        <v>0</v>
      </c>
      <c r="C358">
        <v>6</v>
      </c>
      <c r="D358" s="1" t="s">
        <v>6</v>
      </c>
      <c r="E358">
        <f t="shared" si="367"/>
        <v>0</v>
      </c>
      <c r="F358">
        <v>11</v>
      </c>
      <c r="G358" s="1">
        <v>1</v>
      </c>
      <c r="H358" s="1">
        <v>1</v>
      </c>
      <c r="I358">
        <v>34</v>
      </c>
      <c r="J358" s="1">
        <v>11</v>
      </c>
      <c r="K358" s="1">
        <v>2</v>
      </c>
      <c r="L358">
        <v>73121090</v>
      </c>
      <c r="M358">
        <f t="shared" ref="M358" si="409">IF(N358="ICMS 00 - Tributada Integralmente",1,IF(N358="ICMS 90 - Outras",11,IF(N358="ICMS 60 - Cobrado anteriormente por substituição tributária",9,IF(N358="ICMS 41 - Não tributada",6,IF(N358="ICMS 50 - Suspensão",7,)))))</f>
        <v>0</v>
      </c>
      <c r="N358" s="1" t="str">
        <f t="shared" si="369"/>
        <v>5.102</v>
      </c>
      <c r="O358" s="1" t="str">
        <f t="shared" si="358"/>
        <v>6.102</v>
      </c>
      <c r="P358">
        <f t="shared" si="370"/>
        <v>0</v>
      </c>
      <c r="Q358">
        <f t="shared" si="370"/>
        <v>0</v>
      </c>
      <c r="R358">
        <f t="shared" si="371"/>
        <v>1822</v>
      </c>
      <c r="U358">
        <f t="shared" si="372"/>
        <v>0</v>
      </c>
      <c r="V358">
        <v>42</v>
      </c>
      <c r="W358">
        <f t="shared" si="373"/>
        <v>0</v>
      </c>
      <c r="Y358">
        <f t="shared" si="374"/>
        <v>0</v>
      </c>
      <c r="Z358">
        <f t="shared" si="374"/>
        <v>0</v>
      </c>
    </row>
    <row r="359" spans="1:26" x14ac:dyDescent="0.25">
      <c r="A359" t="s">
        <v>384</v>
      </c>
      <c r="B359">
        <f t="shared" si="366"/>
        <v>0</v>
      </c>
      <c r="C359" t="s">
        <v>1050</v>
      </c>
      <c r="D359" s="1" t="s">
        <v>6</v>
      </c>
      <c r="E359">
        <f t="shared" si="367"/>
        <v>0</v>
      </c>
      <c r="F359">
        <v>11</v>
      </c>
      <c r="G359" s="1">
        <v>1</v>
      </c>
      <c r="H359" s="1">
        <v>1</v>
      </c>
      <c r="I359">
        <v>34</v>
      </c>
      <c r="J359" s="1">
        <v>11</v>
      </c>
      <c r="K359" s="1">
        <v>2</v>
      </c>
      <c r="L359">
        <v>73121090</v>
      </c>
      <c r="M359">
        <f t="shared" ref="M359" si="410">IF(N359="ICMS 00 - Tributada Integralmente",1,IF(N359="ICMS 90 - Outras",11,IF(N359="ICMS 60 - Cobrado anteriormente por substituição tributária",9,IF(N359="ICMS 41 - Não tributada",6,IF(N359="ICMS 50 - Suspensão",7,)))))</f>
        <v>0</v>
      </c>
      <c r="N359" s="1" t="str">
        <f t="shared" si="369"/>
        <v>5.102</v>
      </c>
      <c r="O359" s="1" t="str">
        <f t="shared" si="358"/>
        <v>6.102</v>
      </c>
      <c r="P359">
        <f t="shared" si="370"/>
        <v>0</v>
      </c>
      <c r="Q359">
        <f t="shared" si="370"/>
        <v>0</v>
      </c>
      <c r="R359">
        <f t="shared" si="371"/>
        <v>1822</v>
      </c>
      <c r="U359">
        <f t="shared" si="372"/>
        <v>0</v>
      </c>
      <c r="V359">
        <v>420</v>
      </c>
      <c r="W359">
        <f t="shared" si="373"/>
        <v>0</v>
      </c>
      <c r="Y359">
        <f t="shared" si="374"/>
        <v>0</v>
      </c>
      <c r="Z359">
        <f t="shared" si="374"/>
        <v>0</v>
      </c>
    </row>
    <row r="360" spans="1:26" x14ac:dyDescent="0.25">
      <c r="A360" t="s">
        <v>385</v>
      </c>
      <c r="B360">
        <f t="shared" si="366"/>
        <v>0</v>
      </c>
      <c r="C360" t="s">
        <v>1051</v>
      </c>
      <c r="D360" s="1" t="s">
        <v>6</v>
      </c>
      <c r="E360">
        <f t="shared" si="367"/>
        <v>0</v>
      </c>
      <c r="F360">
        <v>11</v>
      </c>
      <c r="G360" s="1">
        <v>1</v>
      </c>
      <c r="H360" s="1">
        <v>1</v>
      </c>
      <c r="I360">
        <v>34</v>
      </c>
      <c r="J360" s="1">
        <v>11</v>
      </c>
      <c r="K360" s="1">
        <v>2</v>
      </c>
      <c r="L360">
        <v>73121090</v>
      </c>
      <c r="M360">
        <f t="shared" ref="M360" si="411">IF(N360="ICMS 00 - Tributada Integralmente",1,IF(N360="ICMS 90 - Outras",11,IF(N360="ICMS 60 - Cobrado anteriormente por substituição tributária",9,IF(N360="ICMS 41 - Não tributada",6,IF(N360="ICMS 50 - Suspensão",7,)))))</f>
        <v>0</v>
      </c>
      <c r="N360" s="1" t="str">
        <f t="shared" si="369"/>
        <v>5.102</v>
      </c>
      <c r="O360" s="1" t="str">
        <f t="shared" si="358"/>
        <v>6.102</v>
      </c>
      <c r="P360">
        <f t="shared" si="370"/>
        <v>0</v>
      </c>
      <c r="Q360">
        <f t="shared" si="370"/>
        <v>0</v>
      </c>
      <c r="R360">
        <f t="shared" si="371"/>
        <v>1822</v>
      </c>
      <c r="U360">
        <f t="shared" si="372"/>
        <v>0</v>
      </c>
      <c r="V360">
        <v>421</v>
      </c>
      <c r="W360">
        <f t="shared" si="373"/>
        <v>0</v>
      </c>
      <c r="Y360">
        <f t="shared" si="374"/>
        <v>0</v>
      </c>
      <c r="Z360">
        <f t="shared" si="374"/>
        <v>0</v>
      </c>
    </row>
    <row r="361" spans="1:26" x14ac:dyDescent="0.25">
      <c r="A361" t="s">
        <v>386</v>
      </c>
      <c r="B361">
        <f t="shared" si="366"/>
        <v>0</v>
      </c>
      <c r="C361" t="s">
        <v>1052</v>
      </c>
      <c r="D361" s="1" t="s">
        <v>6</v>
      </c>
      <c r="E361">
        <f t="shared" si="367"/>
        <v>0</v>
      </c>
      <c r="F361">
        <v>11</v>
      </c>
      <c r="G361" s="1">
        <v>1</v>
      </c>
      <c r="H361" s="1">
        <v>1</v>
      </c>
      <c r="I361">
        <v>34</v>
      </c>
      <c r="J361" s="1">
        <v>11</v>
      </c>
      <c r="K361" s="1">
        <v>2</v>
      </c>
      <c r="L361">
        <v>73121090</v>
      </c>
      <c r="M361">
        <f t="shared" ref="M361" si="412">IF(N361="ICMS 00 - Tributada Integralmente",1,IF(N361="ICMS 90 - Outras",11,IF(N361="ICMS 60 - Cobrado anteriormente por substituição tributária",9,IF(N361="ICMS 41 - Não tributada",6,IF(N361="ICMS 50 - Suspensão",7,)))))</f>
        <v>0</v>
      </c>
      <c r="N361" s="1" t="str">
        <f t="shared" si="369"/>
        <v>5.102</v>
      </c>
      <c r="O361" s="1" t="str">
        <f t="shared" si="358"/>
        <v>6.102</v>
      </c>
      <c r="P361">
        <f t="shared" si="370"/>
        <v>0</v>
      </c>
      <c r="Q361">
        <f t="shared" si="370"/>
        <v>0</v>
      </c>
      <c r="R361">
        <f t="shared" si="371"/>
        <v>1822</v>
      </c>
      <c r="U361">
        <f t="shared" si="372"/>
        <v>0</v>
      </c>
      <c r="V361">
        <v>422</v>
      </c>
      <c r="W361">
        <f t="shared" si="373"/>
        <v>0</v>
      </c>
      <c r="Y361">
        <f t="shared" si="374"/>
        <v>0</v>
      </c>
      <c r="Z361">
        <f t="shared" si="374"/>
        <v>0</v>
      </c>
    </row>
    <row r="362" spans="1:26" x14ac:dyDescent="0.25">
      <c r="A362" t="s">
        <v>387</v>
      </c>
      <c r="B362">
        <f t="shared" si="366"/>
        <v>0</v>
      </c>
      <c r="C362" t="s">
        <v>1053</v>
      </c>
      <c r="D362" s="1" t="s">
        <v>6</v>
      </c>
      <c r="E362">
        <f t="shared" si="367"/>
        <v>0</v>
      </c>
      <c r="F362">
        <v>11</v>
      </c>
      <c r="G362" s="1">
        <v>1</v>
      </c>
      <c r="H362" s="1">
        <v>1</v>
      </c>
      <c r="I362">
        <v>34</v>
      </c>
      <c r="J362" s="1">
        <v>11</v>
      </c>
      <c r="K362" s="1">
        <v>2</v>
      </c>
      <c r="L362">
        <v>73121090</v>
      </c>
      <c r="M362">
        <f t="shared" ref="M362" si="413">IF(N362="ICMS 00 - Tributada Integralmente",1,IF(N362="ICMS 90 - Outras",11,IF(N362="ICMS 60 - Cobrado anteriormente por substituição tributária",9,IF(N362="ICMS 41 - Não tributada",6,IF(N362="ICMS 50 - Suspensão",7,)))))</f>
        <v>0</v>
      </c>
      <c r="N362" s="1" t="str">
        <f t="shared" si="369"/>
        <v>5.102</v>
      </c>
      <c r="O362" s="1" t="str">
        <f t="shared" si="358"/>
        <v>6.102</v>
      </c>
      <c r="P362">
        <f t="shared" si="370"/>
        <v>0</v>
      </c>
      <c r="Q362">
        <f t="shared" si="370"/>
        <v>0</v>
      </c>
      <c r="R362">
        <f t="shared" si="371"/>
        <v>1822</v>
      </c>
      <c r="U362">
        <f t="shared" si="372"/>
        <v>0</v>
      </c>
      <c r="V362">
        <v>423</v>
      </c>
      <c r="W362">
        <f t="shared" si="373"/>
        <v>0</v>
      </c>
      <c r="Y362">
        <f t="shared" si="374"/>
        <v>0</v>
      </c>
      <c r="Z362">
        <f t="shared" si="374"/>
        <v>0</v>
      </c>
    </row>
    <row r="363" spans="1:26" x14ac:dyDescent="0.25">
      <c r="A363" t="s">
        <v>388</v>
      </c>
      <c r="B363">
        <f t="shared" si="366"/>
        <v>0</v>
      </c>
      <c r="C363" t="s">
        <v>1054</v>
      </c>
      <c r="D363" s="1" t="s">
        <v>6</v>
      </c>
      <c r="E363">
        <f t="shared" si="367"/>
        <v>0</v>
      </c>
      <c r="F363">
        <v>11</v>
      </c>
      <c r="G363" s="1">
        <v>1</v>
      </c>
      <c r="H363" s="1">
        <v>1</v>
      </c>
      <c r="I363">
        <v>34</v>
      </c>
      <c r="J363" s="1">
        <v>11</v>
      </c>
      <c r="K363" s="1">
        <v>2</v>
      </c>
      <c r="L363">
        <v>73121090</v>
      </c>
      <c r="M363">
        <f t="shared" ref="M363" si="414">IF(N363="ICMS 00 - Tributada Integralmente",1,IF(N363="ICMS 90 - Outras",11,IF(N363="ICMS 60 - Cobrado anteriormente por substituição tributária",9,IF(N363="ICMS 41 - Não tributada",6,IF(N363="ICMS 50 - Suspensão",7,)))))</f>
        <v>0</v>
      </c>
      <c r="N363" s="1" t="str">
        <f t="shared" si="369"/>
        <v>5.102</v>
      </c>
      <c r="O363" s="1" t="str">
        <f t="shared" si="358"/>
        <v>6.102</v>
      </c>
      <c r="P363">
        <f t="shared" si="370"/>
        <v>0</v>
      </c>
      <c r="Q363">
        <f t="shared" si="370"/>
        <v>0</v>
      </c>
      <c r="R363">
        <f t="shared" si="371"/>
        <v>1822</v>
      </c>
      <c r="U363">
        <f t="shared" si="372"/>
        <v>0</v>
      </c>
      <c r="V363">
        <v>424</v>
      </c>
      <c r="W363">
        <f t="shared" si="373"/>
        <v>0</v>
      </c>
      <c r="Y363">
        <f t="shared" si="374"/>
        <v>0</v>
      </c>
      <c r="Z363">
        <f t="shared" si="374"/>
        <v>0</v>
      </c>
    </row>
    <row r="364" spans="1:26" x14ac:dyDescent="0.25">
      <c r="A364" t="s">
        <v>389</v>
      </c>
      <c r="B364">
        <f t="shared" si="366"/>
        <v>0</v>
      </c>
      <c r="C364" t="s">
        <v>1055</v>
      </c>
      <c r="D364" s="1" t="s">
        <v>6</v>
      </c>
      <c r="E364">
        <f t="shared" si="367"/>
        <v>0</v>
      </c>
      <c r="F364">
        <v>11</v>
      </c>
      <c r="G364" s="1">
        <v>1</v>
      </c>
      <c r="H364" s="1">
        <v>1</v>
      </c>
      <c r="I364">
        <v>34</v>
      </c>
      <c r="J364" s="1">
        <v>11</v>
      </c>
      <c r="K364" s="1">
        <v>2</v>
      </c>
      <c r="L364">
        <v>73121090</v>
      </c>
      <c r="M364">
        <f t="shared" ref="M364" si="415">IF(N364="ICMS 00 - Tributada Integralmente",1,IF(N364="ICMS 90 - Outras",11,IF(N364="ICMS 60 - Cobrado anteriormente por substituição tributária",9,IF(N364="ICMS 41 - Não tributada",6,IF(N364="ICMS 50 - Suspensão",7,)))))</f>
        <v>0</v>
      </c>
      <c r="N364" s="1" t="str">
        <f t="shared" si="369"/>
        <v>5.102</v>
      </c>
      <c r="O364" s="1" t="str">
        <f t="shared" si="358"/>
        <v>6.102</v>
      </c>
      <c r="P364">
        <f t="shared" si="370"/>
        <v>0</v>
      </c>
      <c r="Q364">
        <f t="shared" si="370"/>
        <v>0</v>
      </c>
      <c r="R364">
        <f t="shared" si="371"/>
        <v>1822</v>
      </c>
      <c r="U364">
        <f t="shared" si="372"/>
        <v>0</v>
      </c>
      <c r="V364">
        <v>425</v>
      </c>
      <c r="W364">
        <f t="shared" si="373"/>
        <v>0</v>
      </c>
      <c r="Y364">
        <f t="shared" si="374"/>
        <v>0</v>
      </c>
      <c r="Z364">
        <f t="shared" si="374"/>
        <v>0</v>
      </c>
    </row>
    <row r="365" spans="1:26" x14ac:dyDescent="0.25">
      <c r="A365" t="s">
        <v>390</v>
      </c>
      <c r="B365">
        <f t="shared" si="366"/>
        <v>0</v>
      </c>
      <c r="C365">
        <v>136</v>
      </c>
      <c r="D365" s="1" t="s">
        <v>6</v>
      </c>
      <c r="E365">
        <f t="shared" si="367"/>
        <v>0</v>
      </c>
      <c r="F365">
        <v>11</v>
      </c>
      <c r="G365" s="1">
        <v>1</v>
      </c>
      <c r="H365" s="1">
        <v>1</v>
      </c>
      <c r="I365">
        <v>34</v>
      </c>
      <c r="J365" s="1">
        <v>11</v>
      </c>
      <c r="K365" s="1">
        <v>2</v>
      </c>
      <c r="L365">
        <v>73121090</v>
      </c>
      <c r="M365">
        <f t="shared" ref="M365" si="416">IF(N365="ICMS 00 - Tributada Integralmente",1,IF(N365="ICMS 90 - Outras",11,IF(N365="ICMS 60 - Cobrado anteriormente por substituição tributária",9,IF(N365="ICMS 41 - Não tributada",6,IF(N365="ICMS 50 - Suspensão",7,)))))</f>
        <v>0</v>
      </c>
      <c r="N365" s="1" t="str">
        <f t="shared" si="369"/>
        <v>5.102</v>
      </c>
      <c r="O365" s="1" t="str">
        <f t="shared" si="358"/>
        <v>6.102</v>
      </c>
      <c r="P365">
        <f t="shared" si="370"/>
        <v>0</v>
      </c>
      <c r="Q365">
        <f t="shared" si="370"/>
        <v>0</v>
      </c>
      <c r="R365">
        <f t="shared" si="371"/>
        <v>1822</v>
      </c>
      <c r="U365">
        <f t="shared" si="372"/>
        <v>0</v>
      </c>
      <c r="V365">
        <v>426</v>
      </c>
      <c r="W365">
        <f t="shared" si="373"/>
        <v>0</v>
      </c>
      <c r="Y365">
        <f t="shared" si="374"/>
        <v>0</v>
      </c>
      <c r="Z365">
        <f t="shared" si="374"/>
        <v>0</v>
      </c>
    </row>
    <row r="366" spans="1:26" x14ac:dyDescent="0.25">
      <c r="A366" t="s">
        <v>391</v>
      </c>
      <c r="B366">
        <f t="shared" si="366"/>
        <v>0</v>
      </c>
      <c r="C366" t="s">
        <v>1056</v>
      </c>
      <c r="D366" s="1" t="s">
        <v>6</v>
      </c>
      <c r="E366">
        <f t="shared" si="367"/>
        <v>0</v>
      </c>
      <c r="F366">
        <v>11</v>
      </c>
      <c r="G366" s="1">
        <v>1</v>
      </c>
      <c r="H366" s="1">
        <v>1</v>
      </c>
      <c r="I366">
        <v>34</v>
      </c>
      <c r="J366" s="1">
        <v>11</v>
      </c>
      <c r="K366" s="1">
        <v>2</v>
      </c>
      <c r="L366">
        <v>73121090</v>
      </c>
      <c r="M366">
        <f t="shared" ref="M366" si="417">IF(N366="ICMS 00 - Tributada Integralmente",1,IF(N366="ICMS 90 - Outras",11,IF(N366="ICMS 60 - Cobrado anteriormente por substituição tributária",9,IF(N366="ICMS 41 - Não tributada",6,IF(N366="ICMS 50 - Suspensão",7,)))))</f>
        <v>0</v>
      </c>
      <c r="N366" s="1" t="str">
        <f t="shared" si="369"/>
        <v>5.102</v>
      </c>
      <c r="O366" s="1" t="str">
        <f t="shared" si="358"/>
        <v>6.102</v>
      </c>
      <c r="P366">
        <f t="shared" si="370"/>
        <v>0</v>
      </c>
      <c r="Q366">
        <f t="shared" si="370"/>
        <v>0</v>
      </c>
      <c r="R366">
        <f t="shared" si="371"/>
        <v>1822</v>
      </c>
      <c r="U366">
        <f t="shared" si="372"/>
        <v>0</v>
      </c>
      <c r="V366">
        <v>427</v>
      </c>
      <c r="W366">
        <f t="shared" si="373"/>
        <v>0</v>
      </c>
      <c r="Y366">
        <f t="shared" si="374"/>
        <v>0</v>
      </c>
      <c r="Z366">
        <f t="shared" si="374"/>
        <v>0</v>
      </c>
    </row>
    <row r="367" spans="1:26" x14ac:dyDescent="0.25">
      <c r="A367" t="s">
        <v>392</v>
      </c>
      <c r="B367">
        <f t="shared" si="366"/>
        <v>0</v>
      </c>
      <c r="C367" t="s">
        <v>1057</v>
      </c>
      <c r="D367" s="1" t="s">
        <v>6</v>
      </c>
      <c r="E367">
        <f t="shared" si="367"/>
        <v>0</v>
      </c>
      <c r="F367">
        <v>11</v>
      </c>
      <c r="G367" s="1">
        <v>1</v>
      </c>
      <c r="H367" s="1">
        <v>1</v>
      </c>
      <c r="I367">
        <v>34</v>
      </c>
      <c r="J367" s="1">
        <v>11</v>
      </c>
      <c r="K367" s="1">
        <v>2</v>
      </c>
      <c r="L367">
        <v>73121090</v>
      </c>
      <c r="M367">
        <f t="shared" ref="M367" si="418">IF(N367="ICMS 00 - Tributada Integralmente",1,IF(N367="ICMS 90 - Outras",11,IF(N367="ICMS 60 - Cobrado anteriormente por substituição tributária",9,IF(N367="ICMS 41 - Não tributada",6,IF(N367="ICMS 50 - Suspensão",7,)))))</f>
        <v>0</v>
      </c>
      <c r="N367" s="1" t="str">
        <f t="shared" si="369"/>
        <v>5.102</v>
      </c>
      <c r="O367" s="1" t="str">
        <f t="shared" si="358"/>
        <v>6.102</v>
      </c>
      <c r="P367">
        <f t="shared" si="370"/>
        <v>0</v>
      </c>
      <c r="Q367">
        <f t="shared" si="370"/>
        <v>0</v>
      </c>
      <c r="R367">
        <f t="shared" si="371"/>
        <v>1822</v>
      </c>
      <c r="U367">
        <f t="shared" si="372"/>
        <v>0</v>
      </c>
      <c r="V367">
        <v>428</v>
      </c>
      <c r="W367">
        <f t="shared" si="373"/>
        <v>0</v>
      </c>
      <c r="Y367">
        <f t="shared" si="374"/>
        <v>0</v>
      </c>
      <c r="Z367">
        <f t="shared" si="374"/>
        <v>0</v>
      </c>
    </row>
    <row r="368" spans="1:26" x14ac:dyDescent="0.25">
      <c r="A368" t="s">
        <v>393</v>
      </c>
      <c r="B368">
        <f t="shared" si="366"/>
        <v>0</v>
      </c>
      <c r="C368" t="s">
        <v>1058</v>
      </c>
      <c r="D368" s="1" t="s">
        <v>6</v>
      </c>
      <c r="E368">
        <f t="shared" si="367"/>
        <v>0</v>
      </c>
      <c r="F368">
        <v>11</v>
      </c>
      <c r="G368" s="1">
        <v>1</v>
      </c>
      <c r="H368" s="1">
        <v>1</v>
      </c>
      <c r="I368">
        <v>34</v>
      </c>
      <c r="J368" s="1">
        <v>11</v>
      </c>
      <c r="K368" s="1">
        <v>2</v>
      </c>
      <c r="L368">
        <v>73121090</v>
      </c>
      <c r="M368">
        <f t="shared" ref="M368" si="419">IF(N368="ICMS 00 - Tributada Integralmente",1,IF(N368="ICMS 90 - Outras",11,IF(N368="ICMS 60 - Cobrado anteriormente por substituição tributária",9,IF(N368="ICMS 41 - Não tributada",6,IF(N368="ICMS 50 - Suspensão",7,)))))</f>
        <v>0</v>
      </c>
      <c r="N368" s="1" t="str">
        <f t="shared" si="369"/>
        <v>5.102</v>
      </c>
      <c r="O368" s="1" t="str">
        <f t="shared" si="358"/>
        <v>6.102</v>
      </c>
      <c r="P368">
        <f t="shared" si="370"/>
        <v>0</v>
      </c>
      <c r="Q368">
        <f t="shared" si="370"/>
        <v>0</v>
      </c>
      <c r="R368">
        <f t="shared" si="371"/>
        <v>1822</v>
      </c>
      <c r="U368">
        <f t="shared" si="372"/>
        <v>0</v>
      </c>
      <c r="V368">
        <v>429</v>
      </c>
      <c r="W368">
        <f t="shared" si="373"/>
        <v>0</v>
      </c>
      <c r="Y368">
        <f t="shared" si="374"/>
        <v>0</v>
      </c>
      <c r="Z368">
        <f t="shared" si="374"/>
        <v>0</v>
      </c>
    </row>
    <row r="369" spans="1:26" x14ac:dyDescent="0.25">
      <c r="A369" t="s">
        <v>394</v>
      </c>
      <c r="B369">
        <f t="shared" si="366"/>
        <v>0</v>
      </c>
      <c r="C369" t="s">
        <v>813</v>
      </c>
      <c r="D369" s="1" t="s">
        <v>6</v>
      </c>
      <c r="E369">
        <f t="shared" si="367"/>
        <v>0</v>
      </c>
      <c r="F369">
        <v>11</v>
      </c>
      <c r="G369" s="1">
        <v>1</v>
      </c>
      <c r="H369" s="1">
        <v>1</v>
      </c>
      <c r="I369">
        <v>34</v>
      </c>
      <c r="J369" s="1">
        <v>11</v>
      </c>
      <c r="K369" s="1">
        <v>2</v>
      </c>
      <c r="L369">
        <v>73121090</v>
      </c>
      <c r="M369">
        <f t="shared" ref="M369" si="420">IF(N369="ICMS 00 - Tributada Integralmente",1,IF(N369="ICMS 90 - Outras",11,IF(N369="ICMS 60 - Cobrado anteriormente por substituição tributária",9,IF(N369="ICMS 41 - Não tributada",6,IF(N369="ICMS 50 - Suspensão",7,)))))</f>
        <v>0</v>
      </c>
      <c r="N369" s="1" t="str">
        <f t="shared" si="369"/>
        <v>5.102</v>
      </c>
      <c r="O369" s="1" t="str">
        <f t="shared" si="358"/>
        <v>6.102</v>
      </c>
      <c r="P369">
        <f t="shared" si="370"/>
        <v>0</v>
      </c>
      <c r="Q369">
        <f t="shared" si="370"/>
        <v>0</v>
      </c>
      <c r="R369">
        <f t="shared" si="371"/>
        <v>1822</v>
      </c>
      <c r="U369">
        <f t="shared" si="372"/>
        <v>0</v>
      </c>
      <c r="V369">
        <v>43</v>
      </c>
      <c r="W369">
        <f t="shared" si="373"/>
        <v>0</v>
      </c>
      <c r="Y369">
        <f t="shared" si="374"/>
        <v>0</v>
      </c>
      <c r="Z369">
        <f t="shared" si="374"/>
        <v>0</v>
      </c>
    </row>
    <row r="370" spans="1:26" x14ac:dyDescent="0.25">
      <c r="A370" t="s">
        <v>395</v>
      </c>
      <c r="B370">
        <f t="shared" si="366"/>
        <v>0</v>
      </c>
      <c r="C370" t="s">
        <v>1059</v>
      </c>
      <c r="D370" s="1" t="s">
        <v>6</v>
      </c>
      <c r="E370">
        <f t="shared" si="367"/>
        <v>0</v>
      </c>
      <c r="F370">
        <v>11</v>
      </c>
      <c r="G370" s="1">
        <v>1</v>
      </c>
      <c r="H370" s="1">
        <v>1</v>
      </c>
      <c r="I370">
        <v>34</v>
      </c>
      <c r="J370" s="1">
        <v>11</v>
      </c>
      <c r="K370" s="1">
        <v>2</v>
      </c>
      <c r="L370">
        <v>73121090</v>
      </c>
      <c r="M370">
        <f t="shared" ref="M370" si="421">IF(N370="ICMS 00 - Tributada Integralmente",1,IF(N370="ICMS 90 - Outras",11,IF(N370="ICMS 60 - Cobrado anteriormente por substituição tributária",9,IF(N370="ICMS 41 - Não tributada",6,IF(N370="ICMS 50 - Suspensão",7,)))))</f>
        <v>0</v>
      </c>
      <c r="N370" s="1" t="str">
        <f t="shared" si="369"/>
        <v>5.102</v>
      </c>
      <c r="O370" s="1" t="str">
        <f t="shared" si="358"/>
        <v>6.102</v>
      </c>
      <c r="P370">
        <f t="shared" si="370"/>
        <v>0</v>
      </c>
      <c r="Q370">
        <f t="shared" si="370"/>
        <v>0</v>
      </c>
      <c r="R370">
        <f t="shared" si="371"/>
        <v>1822</v>
      </c>
      <c r="U370">
        <f t="shared" si="372"/>
        <v>0</v>
      </c>
      <c r="V370">
        <v>430</v>
      </c>
      <c r="W370">
        <f t="shared" si="373"/>
        <v>0</v>
      </c>
      <c r="Y370">
        <f t="shared" si="374"/>
        <v>0</v>
      </c>
      <c r="Z370">
        <f t="shared" si="374"/>
        <v>0</v>
      </c>
    </row>
    <row r="371" spans="1:26" x14ac:dyDescent="0.25">
      <c r="A371" t="s">
        <v>396</v>
      </c>
      <c r="B371">
        <f t="shared" si="366"/>
        <v>0</v>
      </c>
      <c r="C371" t="s">
        <v>1060</v>
      </c>
      <c r="D371" s="1" t="s">
        <v>6</v>
      </c>
      <c r="E371">
        <f t="shared" si="367"/>
        <v>0</v>
      </c>
      <c r="F371">
        <v>11</v>
      </c>
      <c r="G371" s="1">
        <v>1</v>
      </c>
      <c r="H371" s="1">
        <v>1</v>
      </c>
      <c r="I371">
        <v>34</v>
      </c>
      <c r="J371" s="1">
        <v>11</v>
      </c>
      <c r="K371" s="1">
        <v>2</v>
      </c>
      <c r="L371">
        <v>73121090</v>
      </c>
      <c r="M371">
        <f t="shared" ref="M371" si="422">IF(N371="ICMS 00 - Tributada Integralmente",1,IF(N371="ICMS 90 - Outras",11,IF(N371="ICMS 60 - Cobrado anteriormente por substituição tributária",9,IF(N371="ICMS 41 - Não tributada",6,IF(N371="ICMS 50 - Suspensão",7,)))))</f>
        <v>0</v>
      </c>
      <c r="N371" s="1" t="str">
        <f t="shared" si="369"/>
        <v>5.102</v>
      </c>
      <c r="O371" s="1" t="str">
        <f t="shared" si="358"/>
        <v>6.102</v>
      </c>
      <c r="P371">
        <f t="shared" si="370"/>
        <v>0</v>
      </c>
      <c r="Q371">
        <f t="shared" si="370"/>
        <v>0</v>
      </c>
      <c r="R371">
        <f t="shared" si="371"/>
        <v>1822</v>
      </c>
      <c r="U371">
        <f t="shared" si="372"/>
        <v>0</v>
      </c>
      <c r="V371">
        <v>431</v>
      </c>
      <c r="W371">
        <f t="shared" si="373"/>
        <v>0</v>
      </c>
      <c r="Y371">
        <f t="shared" si="374"/>
        <v>0</v>
      </c>
      <c r="Z371">
        <f t="shared" si="374"/>
        <v>0</v>
      </c>
    </row>
    <row r="372" spans="1:26" x14ac:dyDescent="0.25">
      <c r="A372" t="s">
        <v>397</v>
      </c>
      <c r="B372">
        <f t="shared" si="366"/>
        <v>0</v>
      </c>
      <c r="C372" t="s">
        <v>1061</v>
      </c>
      <c r="D372" s="1" t="s">
        <v>6</v>
      </c>
      <c r="E372">
        <f t="shared" si="367"/>
        <v>0</v>
      </c>
      <c r="F372">
        <v>11</v>
      </c>
      <c r="G372" s="1">
        <v>1</v>
      </c>
      <c r="H372" s="1">
        <v>1</v>
      </c>
      <c r="I372">
        <v>34</v>
      </c>
      <c r="J372" s="1">
        <v>11</v>
      </c>
      <c r="K372" s="1">
        <v>2</v>
      </c>
      <c r="L372">
        <v>73121090</v>
      </c>
      <c r="M372">
        <f t="shared" ref="M372" si="423">IF(N372="ICMS 00 - Tributada Integralmente",1,IF(N372="ICMS 90 - Outras",11,IF(N372="ICMS 60 - Cobrado anteriormente por substituição tributária",9,IF(N372="ICMS 41 - Não tributada",6,IF(N372="ICMS 50 - Suspensão",7,)))))</f>
        <v>0</v>
      </c>
      <c r="N372" s="1" t="str">
        <f t="shared" si="369"/>
        <v>5.102</v>
      </c>
      <c r="O372" s="1" t="str">
        <f t="shared" si="358"/>
        <v>6.102</v>
      </c>
      <c r="P372">
        <f t="shared" si="370"/>
        <v>0</v>
      </c>
      <c r="Q372">
        <f t="shared" si="370"/>
        <v>0</v>
      </c>
      <c r="R372">
        <f t="shared" si="371"/>
        <v>1822</v>
      </c>
      <c r="U372">
        <f t="shared" si="372"/>
        <v>0</v>
      </c>
      <c r="V372">
        <v>432</v>
      </c>
      <c r="W372">
        <f t="shared" si="373"/>
        <v>0</v>
      </c>
      <c r="Y372">
        <f t="shared" si="374"/>
        <v>0</v>
      </c>
      <c r="Z372">
        <f t="shared" si="374"/>
        <v>0</v>
      </c>
    </row>
    <row r="373" spans="1:26" x14ac:dyDescent="0.25">
      <c r="A373" t="s">
        <v>398</v>
      </c>
      <c r="B373">
        <f t="shared" si="366"/>
        <v>0</v>
      </c>
      <c r="C373" t="s">
        <v>1061</v>
      </c>
      <c r="D373" s="1" t="s">
        <v>6</v>
      </c>
      <c r="E373">
        <f t="shared" si="367"/>
        <v>0</v>
      </c>
      <c r="F373">
        <v>11</v>
      </c>
      <c r="G373" s="1">
        <v>1</v>
      </c>
      <c r="H373" s="1">
        <v>1</v>
      </c>
      <c r="I373">
        <v>34</v>
      </c>
      <c r="J373" s="1">
        <v>11</v>
      </c>
      <c r="K373" s="1">
        <v>2</v>
      </c>
      <c r="L373">
        <v>73121090</v>
      </c>
      <c r="M373">
        <f t="shared" ref="M373" si="424">IF(N373="ICMS 00 - Tributada Integralmente",1,IF(N373="ICMS 90 - Outras",11,IF(N373="ICMS 60 - Cobrado anteriormente por substituição tributária",9,IF(N373="ICMS 41 - Não tributada",6,IF(N373="ICMS 50 - Suspensão",7,)))))</f>
        <v>0</v>
      </c>
      <c r="N373" s="1" t="str">
        <f t="shared" si="369"/>
        <v>5.102</v>
      </c>
      <c r="O373" s="1" t="str">
        <f t="shared" si="358"/>
        <v>6.102</v>
      </c>
      <c r="P373">
        <f t="shared" si="370"/>
        <v>0</v>
      </c>
      <c r="Q373">
        <f t="shared" si="370"/>
        <v>0</v>
      </c>
      <c r="R373">
        <f t="shared" si="371"/>
        <v>1822</v>
      </c>
      <c r="U373">
        <f t="shared" si="372"/>
        <v>0</v>
      </c>
      <c r="V373">
        <v>433</v>
      </c>
      <c r="W373">
        <f t="shared" si="373"/>
        <v>0</v>
      </c>
      <c r="Y373">
        <f t="shared" si="374"/>
        <v>0</v>
      </c>
      <c r="Z373">
        <f t="shared" si="374"/>
        <v>0</v>
      </c>
    </row>
    <row r="374" spans="1:26" x14ac:dyDescent="0.25">
      <c r="A374" t="s">
        <v>399</v>
      </c>
      <c r="B374">
        <f t="shared" si="366"/>
        <v>0</v>
      </c>
      <c r="C374" t="s">
        <v>1062</v>
      </c>
      <c r="D374" s="1" t="s">
        <v>6</v>
      </c>
      <c r="E374">
        <f t="shared" si="367"/>
        <v>0</v>
      </c>
      <c r="F374">
        <v>11</v>
      </c>
      <c r="G374" s="1">
        <v>1</v>
      </c>
      <c r="H374" s="1">
        <v>1</v>
      </c>
      <c r="I374">
        <v>34</v>
      </c>
      <c r="J374" s="1">
        <v>11</v>
      </c>
      <c r="K374" s="1">
        <v>2</v>
      </c>
      <c r="L374">
        <v>73121090</v>
      </c>
      <c r="M374">
        <f t="shared" ref="M374" si="425">IF(N374="ICMS 00 - Tributada Integralmente",1,IF(N374="ICMS 90 - Outras",11,IF(N374="ICMS 60 - Cobrado anteriormente por substituição tributária",9,IF(N374="ICMS 41 - Não tributada",6,IF(N374="ICMS 50 - Suspensão",7,)))))</f>
        <v>0</v>
      </c>
      <c r="N374" s="1" t="str">
        <f t="shared" si="369"/>
        <v>5.102</v>
      </c>
      <c r="O374" s="1" t="str">
        <f t="shared" si="358"/>
        <v>6.102</v>
      </c>
      <c r="P374">
        <f t="shared" si="370"/>
        <v>0</v>
      </c>
      <c r="Q374">
        <f t="shared" si="370"/>
        <v>0</v>
      </c>
      <c r="R374">
        <f t="shared" si="371"/>
        <v>1822</v>
      </c>
      <c r="U374">
        <f t="shared" si="372"/>
        <v>0</v>
      </c>
      <c r="V374">
        <v>434</v>
      </c>
      <c r="W374">
        <f t="shared" si="373"/>
        <v>0</v>
      </c>
      <c r="Y374">
        <f t="shared" si="374"/>
        <v>0</v>
      </c>
      <c r="Z374">
        <f t="shared" si="374"/>
        <v>0</v>
      </c>
    </row>
    <row r="375" spans="1:26" x14ac:dyDescent="0.25">
      <c r="A375" t="s">
        <v>400</v>
      </c>
      <c r="B375">
        <f t="shared" si="366"/>
        <v>0</v>
      </c>
      <c r="C375" t="s">
        <v>1063</v>
      </c>
      <c r="D375" s="1" t="s">
        <v>6</v>
      </c>
      <c r="E375">
        <f t="shared" si="367"/>
        <v>0</v>
      </c>
      <c r="F375">
        <v>11</v>
      </c>
      <c r="G375" s="1">
        <v>1</v>
      </c>
      <c r="H375" s="1">
        <v>1</v>
      </c>
      <c r="I375">
        <v>34</v>
      </c>
      <c r="J375" s="1">
        <v>11</v>
      </c>
      <c r="K375" s="1">
        <v>2</v>
      </c>
      <c r="L375">
        <v>73121090</v>
      </c>
      <c r="M375">
        <f t="shared" ref="M375" si="426">IF(N375="ICMS 00 - Tributada Integralmente",1,IF(N375="ICMS 90 - Outras",11,IF(N375="ICMS 60 - Cobrado anteriormente por substituição tributária",9,IF(N375="ICMS 41 - Não tributada",6,IF(N375="ICMS 50 - Suspensão",7,)))))</f>
        <v>0</v>
      </c>
      <c r="N375" s="1" t="str">
        <f t="shared" si="369"/>
        <v>5.102</v>
      </c>
      <c r="O375" s="1" t="str">
        <f t="shared" si="358"/>
        <v>6.102</v>
      </c>
      <c r="P375">
        <f t="shared" si="370"/>
        <v>0</v>
      </c>
      <c r="Q375">
        <f t="shared" si="370"/>
        <v>0</v>
      </c>
      <c r="R375">
        <f t="shared" si="371"/>
        <v>1822</v>
      </c>
      <c r="U375">
        <f t="shared" si="372"/>
        <v>0</v>
      </c>
      <c r="V375">
        <v>435</v>
      </c>
      <c r="W375">
        <f t="shared" si="373"/>
        <v>0</v>
      </c>
      <c r="Y375">
        <f t="shared" si="374"/>
        <v>0</v>
      </c>
      <c r="Z375">
        <f t="shared" si="374"/>
        <v>0</v>
      </c>
    </row>
    <row r="376" spans="1:26" x14ac:dyDescent="0.25">
      <c r="A376" t="s">
        <v>401</v>
      </c>
      <c r="B376">
        <f t="shared" si="366"/>
        <v>0</v>
      </c>
      <c r="C376" t="s">
        <v>1064</v>
      </c>
      <c r="D376" s="1" t="s">
        <v>6</v>
      </c>
      <c r="E376">
        <f t="shared" si="367"/>
        <v>0</v>
      </c>
      <c r="F376">
        <v>11</v>
      </c>
      <c r="G376" s="1">
        <v>1</v>
      </c>
      <c r="H376" s="1">
        <v>1</v>
      </c>
      <c r="I376">
        <v>34</v>
      </c>
      <c r="J376" s="1">
        <v>11</v>
      </c>
      <c r="K376" s="1">
        <v>2</v>
      </c>
      <c r="L376">
        <v>73121090</v>
      </c>
      <c r="M376">
        <f t="shared" ref="M376" si="427">IF(N376="ICMS 00 - Tributada Integralmente",1,IF(N376="ICMS 90 - Outras",11,IF(N376="ICMS 60 - Cobrado anteriormente por substituição tributária",9,IF(N376="ICMS 41 - Não tributada",6,IF(N376="ICMS 50 - Suspensão",7,)))))</f>
        <v>0</v>
      </c>
      <c r="N376" s="1" t="str">
        <f t="shared" si="369"/>
        <v>5.102</v>
      </c>
      <c r="O376" s="1" t="str">
        <f t="shared" si="358"/>
        <v>6.102</v>
      </c>
      <c r="P376">
        <f t="shared" si="370"/>
        <v>0</v>
      </c>
      <c r="Q376">
        <f t="shared" si="370"/>
        <v>0</v>
      </c>
      <c r="R376">
        <f t="shared" si="371"/>
        <v>1822</v>
      </c>
      <c r="U376">
        <f t="shared" si="372"/>
        <v>0</v>
      </c>
      <c r="V376">
        <v>436</v>
      </c>
      <c r="W376">
        <f t="shared" si="373"/>
        <v>0</v>
      </c>
      <c r="Y376">
        <f t="shared" si="374"/>
        <v>0</v>
      </c>
      <c r="Z376">
        <f t="shared" si="374"/>
        <v>0</v>
      </c>
    </row>
    <row r="377" spans="1:26" x14ac:dyDescent="0.25">
      <c r="A377" t="s">
        <v>402</v>
      </c>
      <c r="B377">
        <f t="shared" si="366"/>
        <v>0</v>
      </c>
      <c r="C377" t="s">
        <v>1065</v>
      </c>
      <c r="D377" s="1" t="s">
        <v>6</v>
      </c>
      <c r="E377">
        <f t="shared" si="367"/>
        <v>0</v>
      </c>
      <c r="F377">
        <v>6</v>
      </c>
      <c r="G377" s="1">
        <v>1</v>
      </c>
      <c r="H377" s="1">
        <v>11</v>
      </c>
      <c r="I377">
        <v>44</v>
      </c>
      <c r="J377" s="1">
        <v>11</v>
      </c>
      <c r="K377" s="1">
        <v>8</v>
      </c>
      <c r="L377">
        <v>73269090</v>
      </c>
      <c r="M377">
        <f t="shared" ref="M377" si="428">IF(N377="ICMS 00 - Tributada Integralmente",1,IF(N377="ICMS 90 - Outras",11,IF(N377="ICMS 60 - Cobrado anteriormente por substituição tributária",9,IF(N377="ICMS 41 - Não tributada",6,IF(N377="ICMS 50 - Suspensão",7,)))))</f>
        <v>0</v>
      </c>
      <c r="N377" s="1" t="str">
        <f t="shared" si="369"/>
        <v>5.102</v>
      </c>
      <c r="O377" s="1" t="str">
        <f t="shared" si="358"/>
        <v>6.102</v>
      </c>
      <c r="P377">
        <f t="shared" si="370"/>
        <v>0</v>
      </c>
      <c r="Q377">
        <f t="shared" si="370"/>
        <v>0</v>
      </c>
      <c r="R377">
        <f t="shared" si="371"/>
        <v>1822</v>
      </c>
      <c r="U377">
        <f t="shared" si="372"/>
        <v>0</v>
      </c>
      <c r="V377">
        <v>437</v>
      </c>
      <c r="W377">
        <f t="shared" si="373"/>
        <v>0</v>
      </c>
      <c r="Y377">
        <f t="shared" si="374"/>
        <v>0</v>
      </c>
      <c r="Z377">
        <f t="shared" si="374"/>
        <v>0</v>
      </c>
    </row>
    <row r="378" spans="1:26" x14ac:dyDescent="0.25">
      <c r="A378" t="s">
        <v>403</v>
      </c>
      <c r="B378">
        <f t="shared" si="366"/>
        <v>0</v>
      </c>
      <c r="C378" t="s">
        <v>1066</v>
      </c>
      <c r="D378" s="1" t="s">
        <v>6</v>
      </c>
      <c r="E378">
        <f t="shared" si="367"/>
        <v>0</v>
      </c>
      <c r="F378">
        <v>11</v>
      </c>
      <c r="G378" s="1">
        <v>1</v>
      </c>
      <c r="H378" s="1">
        <v>1</v>
      </c>
      <c r="I378">
        <v>34</v>
      </c>
      <c r="J378" s="1">
        <v>11</v>
      </c>
      <c r="K378" s="1">
        <v>2</v>
      </c>
      <c r="L378">
        <v>73121090</v>
      </c>
      <c r="M378">
        <f t="shared" ref="M378" si="429">IF(N378="ICMS 00 - Tributada Integralmente",1,IF(N378="ICMS 90 - Outras",11,IF(N378="ICMS 60 - Cobrado anteriormente por substituição tributária",9,IF(N378="ICMS 41 - Não tributada",6,IF(N378="ICMS 50 - Suspensão",7,)))))</f>
        <v>0</v>
      </c>
      <c r="N378" s="1" t="str">
        <f t="shared" si="369"/>
        <v>5.102</v>
      </c>
      <c r="O378" s="1" t="str">
        <f t="shared" si="358"/>
        <v>6.102</v>
      </c>
      <c r="P378">
        <f t="shared" si="370"/>
        <v>0</v>
      </c>
      <c r="Q378">
        <f t="shared" si="370"/>
        <v>0</v>
      </c>
      <c r="R378">
        <f t="shared" si="371"/>
        <v>1822</v>
      </c>
      <c r="U378">
        <f t="shared" si="372"/>
        <v>0</v>
      </c>
      <c r="V378">
        <v>438</v>
      </c>
      <c r="W378">
        <f t="shared" si="373"/>
        <v>0</v>
      </c>
      <c r="Y378">
        <f t="shared" si="374"/>
        <v>0</v>
      </c>
      <c r="Z378">
        <f t="shared" si="374"/>
        <v>0</v>
      </c>
    </row>
    <row r="379" spans="1:26" x14ac:dyDescent="0.25">
      <c r="A379" t="s">
        <v>404</v>
      </c>
      <c r="B379">
        <f t="shared" si="366"/>
        <v>0</v>
      </c>
      <c r="C379" t="s">
        <v>1067</v>
      </c>
      <c r="D379" s="1" t="s">
        <v>6</v>
      </c>
      <c r="E379">
        <f t="shared" si="367"/>
        <v>0</v>
      </c>
      <c r="F379">
        <v>11</v>
      </c>
      <c r="G379" s="1">
        <v>1</v>
      </c>
      <c r="H379" s="1">
        <v>1</v>
      </c>
      <c r="I379">
        <v>34</v>
      </c>
      <c r="J379" s="1">
        <v>11</v>
      </c>
      <c r="K379" s="1">
        <v>2</v>
      </c>
      <c r="L379">
        <v>73121090</v>
      </c>
      <c r="M379">
        <f t="shared" ref="M379" si="430">IF(N379="ICMS 00 - Tributada Integralmente",1,IF(N379="ICMS 90 - Outras",11,IF(N379="ICMS 60 - Cobrado anteriormente por substituição tributária",9,IF(N379="ICMS 41 - Não tributada",6,IF(N379="ICMS 50 - Suspensão",7,)))))</f>
        <v>0</v>
      </c>
      <c r="N379" s="1" t="str">
        <f t="shared" si="369"/>
        <v>5.102</v>
      </c>
      <c r="O379" s="1" t="str">
        <f t="shared" ref="O379:O442" si="431">IF(K379=9,"6.401","6.102")</f>
        <v>6.102</v>
      </c>
      <c r="P379">
        <f t="shared" si="370"/>
        <v>0</v>
      </c>
      <c r="Q379">
        <f t="shared" si="370"/>
        <v>0</v>
      </c>
      <c r="R379">
        <f t="shared" si="371"/>
        <v>1822</v>
      </c>
      <c r="U379">
        <f t="shared" si="372"/>
        <v>0</v>
      </c>
      <c r="V379">
        <v>439</v>
      </c>
      <c r="W379">
        <f t="shared" si="373"/>
        <v>0</v>
      </c>
      <c r="Y379">
        <f t="shared" si="374"/>
        <v>0</v>
      </c>
      <c r="Z379">
        <f t="shared" si="374"/>
        <v>0</v>
      </c>
    </row>
    <row r="380" spans="1:26" x14ac:dyDescent="0.25">
      <c r="A380" t="s">
        <v>405</v>
      </c>
      <c r="B380">
        <f t="shared" si="366"/>
        <v>0</v>
      </c>
      <c r="C380" t="s">
        <v>1068</v>
      </c>
      <c r="D380" s="1" t="s">
        <v>6</v>
      </c>
      <c r="E380">
        <f t="shared" si="367"/>
        <v>0</v>
      </c>
      <c r="F380">
        <v>6</v>
      </c>
      <c r="G380" s="1">
        <v>1</v>
      </c>
      <c r="H380" s="1">
        <v>11</v>
      </c>
      <c r="I380">
        <v>44</v>
      </c>
      <c r="J380" s="1">
        <v>11</v>
      </c>
      <c r="K380" s="1">
        <v>8</v>
      </c>
      <c r="L380">
        <v>73121090</v>
      </c>
      <c r="M380">
        <f t="shared" ref="M380" si="432">IF(N380="ICMS 00 - Tributada Integralmente",1,IF(N380="ICMS 90 - Outras",11,IF(N380="ICMS 60 - Cobrado anteriormente por substituição tributária",9,IF(N380="ICMS 41 - Não tributada",6,IF(N380="ICMS 50 - Suspensão",7,)))))</f>
        <v>0</v>
      </c>
      <c r="N380" s="1" t="str">
        <f t="shared" si="369"/>
        <v>5.102</v>
      </c>
      <c r="O380" s="1" t="str">
        <f t="shared" si="431"/>
        <v>6.102</v>
      </c>
      <c r="P380">
        <f t="shared" si="370"/>
        <v>0</v>
      </c>
      <c r="Q380">
        <f t="shared" si="370"/>
        <v>0</v>
      </c>
      <c r="R380">
        <f t="shared" si="371"/>
        <v>1822</v>
      </c>
      <c r="U380">
        <f t="shared" si="372"/>
        <v>0</v>
      </c>
      <c r="V380">
        <v>44</v>
      </c>
      <c r="W380">
        <f t="shared" si="373"/>
        <v>0</v>
      </c>
      <c r="Y380">
        <f t="shared" si="374"/>
        <v>0</v>
      </c>
      <c r="Z380">
        <f t="shared" si="374"/>
        <v>0</v>
      </c>
    </row>
    <row r="381" spans="1:26" x14ac:dyDescent="0.25">
      <c r="A381" t="s">
        <v>406</v>
      </c>
      <c r="B381">
        <f t="shared" si="366"/>
        <v>0</v>
      </c>
      <c r="C381" t="s">
        <v>1069</v>
      </c>
      <c r="D381" s="1" t="s">
        <v>6</v>
      </c>
      <c r="E381">
        <f t="shared" si="367"/>
        <v>0</v>
      </c>
      <c r="F381">
        <v>11</v>
      </c>
      <c r="G381" s="1">
        <v>1</v>
      </c>
      <c r="H381" s="1">
        <v>1</v>
      </c>
      <c r="I381">
        <v>34</v>
      </c>
      <c r="J381" s="1">
        <v>11</v>
      </c>
      <c r="K381" s="1">
        <v>2</v>
      </c>
      <c r="L381">
        <v>73121090</v>
      </c>
      <c r="M381">
        <f t="shared" ref="M381" si="433">IF(N381="ICMS 00 - Tributada Integralmente",1,IF(N381="ICMS 90 - Outras",11,IF(N381="ICMS 60 - Cobrado anteriormente por substituição tributária",9,IF(N381="ICMS 41 - Não tributada",6,IF(N381="ICMS 50 - Suspensão",7,)))))</f>
        <v>0</v>
      </c>
      <c r="N381" s="1" t="str">
        <f t="shared" si="369"/>
        <v>5.102</v>
      </c>
      <c r="O381" s="1" t="str">
        <f t="shared" si="431"/>
        <v>6.102</v>
      </c>
      <c r="P381">
        <f t="shared" si="370"/>
        <v>0</v>
      </c>
      <c r="Q381">
        <f t="shared" si="370"/>
        <v>0</v>
      </c>
      <c r="R381">
        <f t="shared" si="371"/>
        <v>1822</v>
      </c>
      <c r="U381">
        <f t="shared" si="372"/>
        <v>0</v>
      </c>
      <c r="V381">
        <v>440</v>
      </c>
      <c r="W381">
        <f t="shared" si="373"/>
        <v>0</v>
      </c>
      <c r="Y381">
        <f t="shared" si="374"/>
        <v>0</v>
      </c>
      <c r="Z381">
        <f t="shared" si="374"/>
        <v>0</v>
      </c>
    </row>
    <row r="382" spans="1:26" x14ac:dyDescent="0.25">
      <c r="A382" t="s">
        <v>407</v>
      </c>
      <c r="B382">
        <f t="shared" si="366"/>
        <v>0</v>
      </c>
      <c r="C382">
        <v>131</v>
      </c>
      <c r="D382" s="1" t="s">
        <v>6</v>
      </c>
      <c r="E382">
        <f t="shared" si="367"/>
        <v>0</v>
      </c>
      <c r="F382">
        <v>11</v>
      </c>
      <c r="G382" s="1">
        <v>1</v>
      </c>
      <c r="H382" s="1">
        <v>1</v>
      </c>
      <c r="I382">
        <v>34</v>
      </c>
      <c r="J382" s="1">
        <v>11</v>
      </c>
      <c r="K382" s="1">
        <v>2</v>
      </c>
      <c r="L382">
        <v>73121090</v>
      </c>
      <c r="M382">
        <f t="shared" ref="M382" si="434">IF(N382="ICMS 00 - Tributada Integralmente",1,IF(N382="ICMS 90 - Outras",11,IF(N382="ICMS 60 - Cobrado anteriormente por substituição tributária",9,IF(N382="ICMS 41 - Não tributada",6,IF(N382="ICMS 50 - Suspensão",7,)))))</f>
        <v>0</v>
      </c>
      <c r="N382" s="1" t="str">
        <f t="shared" si="369"/>
        <v>5.102</v>
      </c>
      <c r="O382" s="1" t="str">
        <f t="shared" si="431"/>
        <v>6.102</v>
      </c>
      <c r="P382">
        <f t="shared" si="370"/>
        <v>0</v>
      </c>
      <c r="Q382">
        <f t="shared" si="370"/>
        <v>0</v>
      </c>
      <c r="R382">
        <f t="shared" si="371"/>
        <v>1822</v>
      </c>
      <c r="U382">
        <f t="shared" si="372"/>
        <v>0</v>
      </c>
      <c r="V382">
        <v>441</v>
      </c>
      <c r="W382">
        <f t="shared" si="373"/>
        <v>0</v>
      </c>
      <c r="Y382">
        <f t="shared" si="374"/>
        <v>0</v>
      </c>
      <c r="Z382">
        <f t="shared" si="374"/>
        <v>0</v>
      </c>
    </row>
    <row r="383" spans="1:26" x14ac:dyDescent="0.25">
      <c r="A383" t="s">
        <v>408</v>
      </c>
      <c r="B383">
        <f t="shared" si="366"/>
        <v>0</v>
      </c>
      <c r="C383" t="s">
        <v>1070</v>
      </c>
      <c r="D383" s="1" t="s">
        <v>6</v>
      </c>
      <c r="E383">
        <f t="shared" si="367"/>
        <v>0</v>
      </c>
      <c r="F383">
        <v>11</v>
      </c>
      <c r="G383" s="1">
        <v>1</v>
      </c>
      <c r="H383" s="1">
        <v>1</v>
      </c>
      <c r="I383">
        <v>34</v>
      </c>
      <c r="J383" s="1">
        <v>11</v>
      </c>
      <c r="K383" s="1">
        <v>2</v>
      </c>
      <c r="L383">
        <v>73121090</v>
      </c>
      <c r="M383">
        <f t="shared" ref="M383" si="435">IF(N383="ICMS 00 - Tributada Integralmente",1,IF(N383="ICMS 90 - Outras",11,IF(N383="ICMS 60 - Cobrado anteriormente por substituição tributária",9,IF(N383="ICMS 41 - Não tributada",6,IF(N383="ICMS 50 - Suspensão",7,)))))</f>
        <v>0</v>
      </c>
      <c r="N383" s="1" t="str">
        <f t="shared" si="369"/>
        <v>5.102</v>
      </c>
      <c r="O383" s="1" t="str">
        <f t="shared" si="431"/>
        <v>6.102</v>
      </c>
      <c r="P383">
        <f t="shared" si="370"/>
        <v>0</v>
      </c>
      <c r="Q383">
        <f t="shared" si="370"/>
        <v>0</v>
      </c>
      <c r="R383">
        <f t="shared" si="371"/>
        <v>1822</v>
      </c>
      <c r="U383">
        <f t="shared" si="372"/>
        <v>0</v>
      </c>
      <c r="V383">
        <v>442</v>
      </c>
      <c r="W383">
        <f t="shared" si="373"/>
        <v>0</v>
      </c>
      <c r="Y383">
        <f t="shared" si="374"/>
        <v>0</v>
      </c>
      <c r="Z383">
        <f t="shared" si="374"/>
        <v>0</v>
      </c>
    </row>
    <row r="384" spans="1:26" x14ac:dyDescent="0.25">
      <c r="A384" t="s">
        <v>409</v>
      </c>
      <c r="B384">
        <f t="shared" si="366"/>
        <v>0</v>
      </c>
      <c r="C384" t="s">
        <v>1071</v>
      </c>
      <c r="D384" s="1" t="s">
        <v>6</v>
      </c>
      <c r="E384">
        <f t="shared" si="367"/>
        <v>0</v>
      </c>
      <c r="F384">
        <v>11</v>
      </c>
      <c r="G384" s="1">
        <v>1</v>
      </c>
      <c r="H384" s="1">
        <v>1</v>
      </c>
      <c r="I384">
        <v>34</v>
      </c>
      <c r="J384" s="1">
        <v>11</v>
      </c>
      <c r="K384" s="1">
        <v>2</v>
      </c>
      <c r="L384">
        <v>73121090</v>
      </c>
      <c r="M384">
        <f t="shared" ref="M384" si="436">IF(N384="ICMS 00 - Tributada Integralmente",1,IF(N384="ICMS 90 - Outras",11,IF(N384="ICMS 60 - Cobrado anteriormente por substituição tributária",9,IF(N384="ICMS 41 - Não tributada",6,IF(N384="ICMS 50 - Suspensão",7,)))))</f>
        <v>0</v>
      </c>
      <c r="N384" s="1" t="str">
        <f t="shared" si="369"/>
        <v>5.102</v>
      </c>
      <c r="O384" s="1" t="str">
        <f t="shared" si="431"/>
        <v>6.102</v>
      </c>
      <c r="P384">
        <f t="shared" si="370"/>
        <v>0</v>
      </c>
      <c r="Q384">
        <f t="shared" si="370"/>
        <v>0</v>
      </c>
      <c r="R384">
        <f t="shared" si="371"/>
        <v>1822</v>
      </c>
      <c r="U384">
        <f t="shared" si="372"/>
        <v>0</v>
      </c>
      <c r="V384">
        <v>443</v>
      </c>
      <c r="W384">
        <f t="shared" si="373"/>
        <v>0</v>
      </c>
      <c r="Y384">
        <f t="shared" si="374"/>
        <v>0</v>
      </c>
      <c r="Z384">
        <f t="shared" si="374"/>
        <v>0</v>
      </c>
    </row>
    <row r="385" spans="1:26" x14ac:dyDescent="0.25">
      <c r="A385" t="s">
        <v>410</v>
      </c>
      <c r="B385">
        <f t="shared" si="366"/>
        <v>0</v>
      </c>
      <c r="C385" t="s">
        <v>1072</v>
      </c>
      <c r="D385" s="1" t="s">
        <v>6</v>
      </c>
      <c r="E385">
        <f t="shared" si="367"/>
        <v>0</v>
      </c>
      <c r="F385">
        <v>11</v>
      </c>
      <c r="G385" s="1">
        <v>1</v>
      </c>
      <c r="H385" s="1">
        <v>1</v>
      </c>
      <c r="I385">
        <v>34</v>
      </c>
      <c r="J385" s="1">
        <v>11</v>
      </c>
      <c r="K385" s="1">
        <v>2</v>
      </c>
      <c r="L385">
        <v>73121090</v>
      </c>
      <c r="M385">
        <f t="shared" ref="M385" si="437">IF(N385="ICMS 00 - Tributada Integralmente",1,IF(N385="ICMS 90 - Outras",11,IF(N385="ICMS 60 - Cobrado anteriormente por substituição tributária",9,IF(N385="ICMS 41 - Não tributada",6,IF(N385="ICMS 50 - Suspensão",7,)))))</f>
        <v>0</v>
      </c>
      <c r="N385" s="1" t="str">
        <f t="shared" si="369"/>
        <v>5.102</v>
      </c>
      <c r="O385" s="1" t="str">
        <f t="shared" si="431"/>
        <v>6.102</v>
      </c>
      <c r="P385">
        <f t="shared" si="370"/>
        <v>0</v>
      </c>
      <c r="Q385">
        <f t="shared" si="370"/>
        <v>0</v>
      </c>
      <c r="R385">
        <f t="shared" si="371"/>
        <v>1822</v>
      </c>
      <c r="U385">
        <f t="shared" si="372"/>
        <v>0</v>
      </c>
      <c r="V385">
        <v>444</v>
      </c>
      <c r="W385">
        <f t="shared" si="373"/>
        <v>0</v>
      </c>
      <c r="Y385">
        <f t="shared" si="374"/>
        <v>0</v>
      </c>
      <c r="Z385">
        <f t="shared" si="374"/>
        <v>0</v>
      </c>
    </row>
    <row r="386" spans="1:26" x14ac:dyDescent="0.25">
      <c r="A386" t="s">
        <v>411</v>
      </c>
      <c r="B386">
        <f t="shared" si="366"/>
        <v>0</v>
      </c>
      <c r="C386" t="s">
        <v>1073</v>
      </c>
      <c r="D386" s="1" t="s">
        <v>6</v>
      </c>
      <c r="E386">
        <f t="shared" si="367"/>
        <v>0</v>
      </c>
      <c r="F386">
        <v>11</v>
      </c>
      <c r="G386" s="1">
        <v>1</v>
      </c>
      <c r="H386" s="1">
        <v>1</v>
      </c>
      <c r="I386">
        <v>34</v>
      </c>
      <c r="J386" s="1">
        <v>11</v>
      </c>
      <c r="K386" s="1">
        <v>2</v>
      </c>
      <c r="L386">
        <v>73121090</v>
      </c>
      <c r="M386">
        <f t="shared" ref="M386" si="438">IF(N386="ICMS 00 - Tributada Integralmente",1,IF(N386="ICMS 90 - Outras",11,IF(N386="ICMS 60 - Cobrado anteriormente por substituição tributária",9,IF(N386="ICMS 41 - Não tributada",6,IF(N386="ICMS 50 - Suspensão",7,)))))</f>
        <v>0</v>
      </c>
      <c r="N386" s="1" t="str">
        <f t="shared" si="369"/>
        <v>5.102</v>
      </c>
      <c r="O386" s="1" t="str">
        <f t="shared" si="431"/>
        <v>6.102</v>
      </c>
      <c r="P386">
        <f t="shared" si="370"/>
        <v>0</v>
      </c>
      <c r="Q386">
        <f t="shared" si="370"/>
        <v>0</v>
      </c>
      <c r="R386">
        <f t="shared" si="371"/>
        <v>1822</v>
      </c>
      <c r="U386">
        <f t="shared" si="372"/>
        <v>0</v>
      </c>
      <c r="V386">
        <v>445</v>
      </c>
      <c r="W386">
        <f t="shared" si="373"/>
        <v>0</v>
      </c>
      <c r="Y386">
        <f t="shared" si="374"/>
        <v>0</v>
      </c>
      <c r="Z386">
        <f t="shared" si="374"/>
        <v>0</v>
      </c>
    </row>
    <row r="387" spans="1:26" x14ac:dyDescent="0.25">
      <c r="A387" t="s">
        <v>412</v>
      </c>
      <c r="B387">
        <f t="shared" ref="B387:B450" si="439">IF(C387="ICMS 00 - Tributada Integralmente",1,IF(C387="ICMS 90 - Outras",11,IF(C387="ICMS 60 - Cobrado anteriormente por substituição tributária",9,IF(C387="ICMS 41 - Não tributada",6,IF(C387="ICMS 50 - Suspensão",7,)))))</f>
        <v>0</v>
      </c>
      <c r="C387" t="s">
        <v>1074</v>
      </c>
      <c r="D387" s="1" t="s">
        <v>6</v>
      </c>
      <c r="E387">
        <f t="shared" ref="E387:E450" si="440">IF(F387="ICMS 00 - Tributada Integralmente",1,IF(F387="ICMS 90 - Outras",11,IF(F387="ICMS 60 - Cobrado anteriormente por substituição tributária",9,IF(F387="ICMS 41 - Não tributada",6,IF(F387="ICMS 50 - Suspensão",7,)))))</f>
        <v>0</v>
      </c>
      <c r="F387">
        <v>11</v>
      </c>
      <c r="G387" s="1">
        <v>1</v>
      </c>
      <c r="H387" s="1">
        <v>1</v>
      </c>
      <c r="I387">
        <v>34</v>
      </c>
      <c r="J387" s="1">
        <v>11</v>
      </c>
      <c r="K387" s="1">
        <v>2</v>
      </c>
      <c r="L387">
        <v>73121090</v>
      </c>
      <c r="M387">
        <f t="shared" ref="M387" si="441">IF(N387="ICMS 00 - Tributada Integralmente",1,IF(N387="ICMS 90 - Outras",11,IF(N387="ICMS 60 - Cobrado anteriormente por substituição tributária",9,IF(N387="ICMS 41 - Não tributada",6,IF(N387="ICMS 50 - Suspensão",7,)))))</f>
        <v>0</v>
      </c>
      <c r="N387" s="1" t="str">
        <f t="shared" ref="N387:N450" si="442">IF(K387=9,"5.405","5.102")</f>
        <v>5.102</v>
      </c>
      <c r="O387" s="1" t="str">
        <f t="shared" si="431"/>
        <v>6.102</v>
      </c>
      <c r="P387">
        <f t="shared" ref="P387:Q450" si="443">IF(Q387="ICMS 00 - Tributada Integralmente",1,IF(Q387="ICMS 90 - Outras",11,IF(Q387="ICMS 60 - Cobrado anteriormente por substituição tributária",9,IF(Q387="ICMS 41 - Não tributada",6,IF(Q387="ICMS 50 - Suspensão",7,)))))</f>
        <v>0</v>
      </c>
      <c r="Q387">
        <f t="shared" si="443"/>
        <v>0</v>
      </c>
      <c r="R387">
        <f t="shared" ref="R387:R450" si="444">IF(S387="Peca",1821,IF(S387="Unidade",1821,1822))</f>
        <v>1822</v>
      </c>
      <c r="U387">
        <f t="shared" ref="U387:U450" si="445">IF(V387="ICMS 00 - Tributada Integralmente",1,IF(V387="ICMS 90 - Outras",11,IF(V387="ICMS 60 - Cobrado anteriormente por substituição tributária",9,IF(V387="ICMS 41 - Não tributada",6,IF(V387="ICMS 50 - Suspensão",7,)))))</f>
        <v>0</v>
      </c>
      <c r="V387">
        <v>446</v>
      </c>
      <c r="W387">
        <f t="shared" ref="W387:W450" si="446">IF(X387="ICMS 00 - Tributada Integralmente",1,IF(X387="ICMS 90 - Outras",11,IF(X387="ICMS 60 - Cobrado anteriormente por substituição tributária",9,IF(X387="ICMS 41 - Não tributada",6,IF(X387="ICMS 50 - Suspensão",7,)))))</f>
        <v>0</v>
      </c>
      <c r="Y387">
        <f t="shared" ref="Y387:Z450" si="447">IF(Z387="ICMS 00 - Tributada Integralmente",1,IF(Z387="ICMS 90 - Outras",11,IF(Z387="ICMS 60 - Cobrado anteriormente por substituição tributária",9,IF(Z387="ICMS 41 - Não tributada",6,IF(Z387="ICMS 50 - Suspensão",7,)))))</f>
        <v>0</v>
      </c>
      <c r="Z387">
        <f t="shared" si="447"/>
        <v>0</v>
      </c>
    </row>
    <row r="388" spans="1:26" x14ac:dyDescent="0.25">
      <c r="A388" t="s">
        <v>413</v>
      </c>
      <c r="B388">
        <f t="shared" si="439"/>
        <v>0</v>
      </c>
      <c r="C388" t="s">
        <v>1075</v>
      </c>
      <c r="D388" s="1" t="s">
        <v>6</v>
      </c>
      <c r="E388">
        <f t="shared" si="440"/>
        <v>0</v>
      </c>
      <c r="F388">
        <v>11</v>
      </c>
      <c r="G388" s="1">
        <v>1</v>
      </c>
      <c r="H388" s="1">
        <v>1</v>
      </c>
      <c r="I388">
        <v>34</v>
      </c>
      <c r="J388" s="1">
        <v>11</v>
      </c>
      <c r="K388" s="1">
        <v>2</v>
      </c>
      <c r="L388">
        <v>73121090</v>
      </c>
      <c r="M388">
        <f t="shared" ref="M388" si="448">IF(N388="ICMS 00 - Tributada Integralmente",1,IF(N388="ICMS 90 - Outras",11,IF(N388="ICMS 60 - Cobrado anteriormente por substituição tributária",9,IF(N388="ICMS 41 - Não tributada",6,IF(N388="ICMS 50 - Suspensão",7,)))))</f>
        <v>0</v>
      </c>
      <c r="N388" s="1" t="str">
        <f t="shared" si="442"/>
        <v>5.102</v>
      </c>
      <c r="O388" s="1" t="str">
        <f t="shared" si="431"/>
        <v>6.102</v>
      </c>
      <c r="P388">
        <f t="shared" si="443"/>
        <v>0</v>
      </c>
      <c r="Q388">
        <f t="shared" si="443"/>
        <v>0</v>
      </c>
      <c r="R388">
        <f t="shared" si="444"/>
        <v>1822</v>
      </c>
      <c r="U388">
        <f t="shared" si="445"/>
        <v>0</v>
      </c>
      <c r="V388">
        <v>447</v>
      </c>
      <c r="W388">
        <f t="shared" si="446"/>
        <v>0</v>
      </c>
      <c r="Y388">
        <f t="shared" si="447"/>
        <v>0</v>
      </c>
      <c r="Z388">
        <f t="shared" si="447"/>
        <v>0</v>
      </c>
    </row>
    <row r="389" spans="1:26" x14ac:dyDescent="0.25">
      <c r="A389" t="s">
        <v>414</v>
      </c>
      <c r="B389">
        <f t="shared" si="439"/>
        <v>0</v>
      </c>
      <c r="C389" t="s">
        <v>1076</v>
      </c>
      <c r="D389" s="1" t="s">
        <v>6</v>
      </c>
      <c r="E389">
        <f t="shared" si="440"/>
        <v>0</v>
      </c>
      <c r="F389">
        <v>11</v>
      </c>
      <c r="G389" s="1">
        <v>1</v>
      </c>
      <c r="H389" s="1">
        <v>1</v>
      </c>
      <c r="I389">
        <v>34</v>
      </c>
      <c r="J389" s="1">
        <v>11</v>
      </c>
      <c r="K389" s="1">
        <v>2</v>
      </c>
      <c r="L389">
        <v>73121090</v>
      </c>
      <c r="M389">
        <f t="shared" ref="M389" si="449">IF(N389="ICMS 00 - Tributada Integralmente",1,IF(N389="ICMS 90 - Outras",11,IF(N389="ICMS 60 - Cobrado anteriormente por substituição tributária",9,IF(N389="ICMS 41 - Não tributada",6,IF(N389="ICMS 50 - Suspensão",7,)))))</f>
        <v>0</v>
      </c>
      <c r="N389" s="1" t="str">
        <f t="shared" si="442"/>
        <v>5.102</v>
      </c>
      <c r="O389" s="1" t="str">
        <f t="shared" si="431"/>
        <v>6.102</v>
      </c>
      <c r="P389">
        <f t="shared" si="443"/>
        <v>0</v>
      </c>
      <c r="Q389">
        <f t="shared" si="443"/>
        <v>0</v>
      </c>
      <c r="R389">
        <f t="shared" si="444"/>
        <v>1822</v>
      </c>
      <c r="U389">
        <f t="shared" si="445"/>
        <v>0</v>
      </c>
      <c r="V389">
        <v>448</v>
      </c>
      <c r="W389">
        <f t="shared" si="446"/>
        <v>0</v>
      </c>
      <c r="Y389">
        <f t="shared" si="447"/>
        <v>0</v>
      </c>
      <c r="Z389">
        <f t="shared" si="447"/>
        <v>0</v>
      </c>
    </row>
    <row r="390" spans="1:26" x14ac:dyDescent="0.25">
      <c r="A390" t="s">
        <v>415</v>
      </c>
      <c r="B390">
        <f t="shared" si="439"/>
        <v>0</v>
      </c>
      <c r="C390" t="s">
        <v>1077</v>
      </c>
      <c r="D390" s="1" t="s">
        <v>6</v>
      </c>
      <c r="E390">
        <f t="shared" si="440"/>
        <v>0</v>
      </c>
      <c r="F390">
        <v>11</v>
      </c>
      <c r="G390" s="1">
        <v>1</v>
      </c>
      <c r="H390" s="1">
        <v>1</v>
      </c>
      <c r="I390">
        <v>34</v>
      </c>
      <c r="J390" s="1">
        <v>11</v>
      </c>
      <c r="K390" s="1">
        <v>2</v>
      </c>
      <c r="L390">
        <v>73121090</v>
      </c>
      <c r="M390">
        <f t="shared" ref="M390" si="450">IF(N390="ICMS 00 - Tributada Integralmente",1,IF(N390="ICMS 90 - Outras",11,IF(N390="ICMS 60 - Cobrado anteriormente por substituição tributária",9,IF(N390="ICMS 41 - Não tributada",6,IF(N390="ICMS 50 - Suspensão",7,)))))</f>
        <v>0</v>
      </c>
      <c r="N390" s="1" t="str">
        <f t="shared" si="442"/>
        <v>5.102</v>
      </c>
      <c r="O390" s="1" t="str">
        <f t="shared" si="431"/>
        <v>6.102</v>
      </c>
      <c r="P390">
        <f t="shared" si="443"/>
        <v>0</v>
      </c>
      <c r="Q390">
        <f t="shared" si="443"/>
        <v>0</v>
      </c>
      <c r="R390">
        <f t="shared" si="444"/>
        <v>1822</v>
      </c>
      <c r="U390">
        <f t="shared" si="445"/>
        <v>0</v>
      </c>
      <c r="V390">
        <v>449</v>
      </c>
      <c r="W390">
        <f t="shared" si="446"/>
        <v>0</v>
      </c>
      <c r="Y390">
        <f t="shared" si="447"/>
        <v>0</v>
      </c>
      <c r="Z390">
        <f t="shared" si="447"/>
        <v>0</v>
      </c>
    </row>
    <row r="391" spans="1:26" x14ac:dyDescent="0.25">
      <c r="A391" t="s">
        <v>416</v>
      </c>
      <c r="B391">
        <f t="shared" si="439"/>
        <v>0</v>
      </c>
      <c r="C391" t="s">
        <v>1078</v>
      </c>
      <c r="D391" s="1" t="s">
        <v>6</v>
      </c>
      <c r="E391">
        <f t="shared" si="440"/>
        <v>0</v>
      </c>
      <c r="F391">
        <v>1</v>
      </c>
      <c r="G391" s="1">
        <v>1</v>
      </c>
      <c r="H391" s="1">
        <v>1</v>
      </c>
      <c r="I391">
        <v>34</v>
      </c>
      <c r="J391" s="1">
        <v>11</v>
      </c>
      <c r="K391" s="1">
        <v>2</v>
      </c>
      <c r="L391">
        <v>73269090</v>
      </c>
      <c r="M391">
        <f t="shared" ref="M391" si="451">IF(N391="ICMS 00 - Tributada Integralmente",1,IF(N391="ICMS 90 - Outras",11,IF(N391="ICMS 60 - Cobrado anteriormente por substituição tributária",9,IF(N391="ICMS 41 - Não tributada",6,IF(N391="ICMS 50 - Suspensão",7,)))))</f>
        <v>0</v>
      </c>
      <c r="N391" s="1" t="str">
        <f t="shared" si="442"/>
        <v>5.102</v>
      </c>
      <c r="O391" s="1" t="str">
        <f t="shared" si="431"/>
        <v>6.102</v>
      </c>
      <c r="P391">
        <f t="shared" si="443"/>
        <v>0</v>
      </c>
      <c r="Q391">
        <f t="shared" si="443"/>
        <v>0</v>
      </c>
      <c r="R391">
        <f t="shared" si="444"/>
        <v>1822</v>
      </c>
      <c r="U391">
        <f t="shared" si="445"/>
        <v>0</v>
      </c>
      <c r="V391">
        <v>45</v>
      </c>
      <c r="W391">
        <f t="shared" si="446"/>
        <v>0</v>
      </c>
      <c r="Y391">
        <f t="shared" si="447"/>
        <v>0</v>
      </c>
      <c r="Z391">
        <f t="shared" si="447"/>
        <v>0</v>
      </c>
    </row>
    <row r="392" spans="1:26" x14ac:dyDescent="0.25">
      <c r="A392" t="s">
        <v>417</v>
      </c>
      <c r="B392">
        <f t="shared" si="439"/>
        <v>0</v>
      </c>
      <c r="C392" t="s">
        <v>1079</v>
      </c>
      <c r="D392" s="1" t="s">
        <v>6</v>
      </c>
      <c r="E392">
        <f t="shared" si="440"/>
        <v>0</v>
      </c>
      <c r="F392">
        <v>11</v>
      </c>
      <c r="G392" s="1">
        <v>1</v>
      </c>
      <c r="H392" s="1">
        <v>1</v>
      </c>
      <c r="I392">
        <v>34</v>
      </c>
      <c r="J392" s="1">
        <v>11</v>
      </c>
      <c r="K392" s="1">
        <v>2</v>
      </c>
      <c r="L392">
        <v>73121090</v>
      </c>
      <c r="M392">
        <f t="shared" ref="M392" si="452">IF(N392="ICMS 00 - Tributada Integralmente",1,IF(N392="ICMS 90 - Outras",11,IF(N392="ICMS 60 - Cobrado anteriormente por substituição tributária",9,IF(N392="ICMS 41 - Não tributada",6,IF(N392="ICMS 50 - Suspensão",7,)))))</f>
        <v>0</v>
      </c>
      <c r="N392" s="1" t="str">
        <f t="shared" si="442"/>
        <v>5.102</v>
      </c>
      <c r="O392" s="1" t="str">
        <f t="shared" si="431"/>
        <v>6.102</v>
      </c>
      <c r="P392">
        <f t="shared" si="443"/>
        <v>0</v>
      </c>
      <c r="Q392">
        <f t="shared" si="443"/>
        <v>0</v>
      </c>
      <c r="R392">
        <f t="shared" si="444"/>
        <v>1822</v>
      </c>
      <c r="U392">
        <f t="shared" si="445"/>
        <v>0</v>
      </c>
      <c r="V392">
        <v>450</v>
      </c>
      <c r="W392">
        <f t="shared" si="446"/>
        <v>0</v>
      </c>
      <c r="Y392">
        <f t="shared" si="447"/>
        <v>0</v>
      </c>
      <c r="Z392">
        <f t="shared" si="447"/>
        <v>0</v>
      </c>
    </row>
    <row r="393" spans="1:26" x14ac:dyDescent="0.25">
      <c r="A393" t="s">
        <v>418</v>
      </c>
      <c r="B393">
        <f t="shared" si="439"/>
        <v>0</v>
      </c>
      <c r="C393" t="s">
        <v>1080</v>
      </c>
      <c r="D393" s="1" t="s">
        <v>6</v>
      </c>
      <c r="E393">
        <f t="shared" si="440"/>
        <v>0</v>
      </c>
      <c r="F393">
        <v>11</v>
      </c>
      <c r="G393" s="1">
        <v>1</v>
      </c>
      <c r="H393" s="1">
        <v>1</v>
      </c>
      <c r="I393">
        <v>34</v>
      </c>
      <c r="J393" s="1">
        <v>11</v>
      </c>
      <c r="K393" s="1">
        <v>2</v>
      </c>
      <c r="L393">
        <v>73121090</v>
      </c>
      <c r="M393">
        <f t="shared" ref="M393" si="453">IF(N393="ICMS 00 - Tributada Integralmente",1,IF(N393="ICMS 90 - Outras",11,IF(N393="ICMS 60 - Cobrado anteriormente por substituição tributária",9,IF(N393="ICMS 41 - Não tributada",6,IF(N393="ICMS 50 - Suspensão",7,)))))</f>
        <v>0</v>
      </c>
      <c r="N393" s="1" t="str">
        <f t="shared" si="442"/>
        <v>5.102</v>
      </c>
      <c r="O393" s="1" t="str">
        <f t="shared" si="431"/>
        <v>6.102</v>
      </c>
      <c r="P393">
        <f t="shared" si="443"/>
        <v>0</v>
      </c>
      <c r="Q393">
        <f t="shared" si="443"/>
        <v>0</v>
      </c>
      <c r="R393">
        <f t="shared" si="444"/>
        <v>1822</v>
      </c>
      <c r="U393">
        <f t="shared" si="445"/>
        <v>0</v>
      </c>
      <c r="V393">
        <v>451</v>
      </c>
      <c r="W393">
        <f t="shared" si="446"/>
        <v>0</v>
      </c>
      <c r="Y393">
        <f t="shared" si="447"/>
        <v>0</v>
      </c>
      <c r="Z393">
        <f t="shared" si="447"/>
        <v>0</v>
      </c>
    </row>
    <row r="394" spans="1:26" x14ac:dyDescent="0.25">
      <c r="A394" t="s">
        <v>419</v>
      </c>
      <c r="B394">
        <f t="shared" si="439"/>
        <v>0</v>
      </c>
      <c r="C394" t="s">
        <v>1081</v>
      </c>
      <c r="D394" s="1" t="s">
        <v>6</v>
      </c>
      <c r="E394">
        <f t="shared" si="440"/>
        <v>0</v>
      </c>
      <c r="F394">
        <v>11</v>
      </c>
      <c r="G394" s="1">
        <v>1</v>
      </c>
      <c r="H394" s="1">
        <v>1</v>
      </c>
      <c r="I394">
        <v>34</v>
      </c>
      <c r="J394" s="1">
        <v>11</v>
      </c>
      <c r="K394" s="1">
        <v>2</v>
      </c>
      <c r="L394">
        <v>73121090</v>
      </c>
      <c r="M394">
        <f t="shared" ref="M394" si="454">IF(N394="ICMS 00 - Tributada Integralmente",1,IF(N394="ICMS 90 - Outras",11,IF(N394="ICMS 60 - Cobrado anteriormente por substituição tributária",9,IF(N394="ICMS 41 - Não tributada",6,IF(N394="ICMS 50 - Suspensão",7,)))))</f>
        <v>0</v>
      </c>
      <c r="N394" s="1" t="str">
        <f t="shared" si="442"/>
        <v>5.102</v>
      </c>
      <c r="O394" s="1" t="str">
        <f t="shared" si="431"/>
        <v>6.102</v>
      </c>
      <c r="P394">
        <f t="shared" si="443"/>
        <v>0</v>
      </c>
      <c r="Q394">
        <f t="shared" si="443"/>
        <v>0</v>
      </c>
      <c r="R394">
        <f t="shared" si="444"/>
        <v>1822</v>
      </c>
      <c r="U394">
        <f t="shared" si="445"/>
        <v>0</v>
      </c>
      <c r="V394">
        <v>452</v>
      </c>
      <c r="W394">
        <f t="shared" si="446"/>
        <v>0</v>
      </c>
      <c r="Y394">
        <f t="shared" si="447"/>
        <v>0</v>
      </c>
      <c r="Z394">
        <f t="shared" si="447"/>
        <v>0</v>
      </c>
    </row>
    <row r="395" spans="1:26" x14ac:dyDescent="0.25">
      <c r="A395" t="s">
        <v>420</v>
      </c>
      <c r="B395">
        <f t="shared" si="439"/>
        <v>0</v>
      </c>
      <c r="C395" t="s">
        <v>1082</v>
      </c>
      <c r="D395" s="1" t="s">
        <v>6</v>
      </c>
      <c r="E395">
        <f t="shared" si="440"/>
        <v>0</v>
      </c>
      <c r="F395">
        <v>11</v>
      </c>
      <c r="G395" s="1">
        <v>1</v>
      </c>
      <c r="H395" s="1">
        <v>1</v>
      </c>
      <c r="I395">
        <v>34</v>
      </c>
      <c r="J395" s="1">
        <v>11</v>
      </c>
      <c r="K395" s="1">
        <v>2</v>
      </c>
      <c r="L395">
        <v>73269090</v>
      </c>
      <c r="M395">
        <f t="shared" ref="M395" si="455">IF(N395="ICMS 00 - Tributada Integralmente",1,IF(N395="ICMS 90 - Outras",11,IF(N395="ICMS 60 - Cobrado anteriormente por substituição tributária",9,IF(N395="ICMS 41 - Não tributada",6,IF(N395="ICMS 50 - Suspensão",7,)))))</f>
        <v>0</v>
      </c>
      <c r="N395" s="1" t="str">
        <f t="shared" si="442"/>
        <v>5.102</v>
      </c>
      <c r="O395" s="1" t="str">
        <f t="shared" si="431"/>
        <v>6.102</v>
      </c>
      <c r="P395">
        <f t="shared" si="443"/>
        <v>0</v>
      </c>
      <c r="Q395">
        <f t="shared" si="443"/>
        <v>0</v>
      </c>
      <c r="R395">
        <f t="shared" si="444"/>
        <v>1822</v>
      </c>
      <c r="U395">
        <f t="shared" si="445"/>
        <v>0</v>
      </c>
      <c r="V395">
        <v>453</v>
      </c>
      <c r="W395">
        <f t="shared" si="446"/>
        <v>0</v>
      </c>
      <c r="Y395">
        <f t="shared" si="447"/>
        <v>0</v>
      </c>
      <c r="Z395">
        <f t="shared" si="447"/>
        <v>0</v>
      </c>
    </row>
    <row r="396" spans="1:26" x14ac:dyDescent="0.25">
      <c r="A396" t="s">
        <v>421</v>
      </c>
      <c r="B396">
        <f t="shared" si="439"/>
        <v>0</v>
      </c>
      <c r="C396" t="s">
        <v>1083</v>
      </c>
      <c r="D396" s="1" t="s">
        <v>6</v>
      </c>
      <c r="E396">
        <f t="shared" si="440"/>
        <v>0</v>
      </c>
      <c r="F396">
        <v>11</v>
      </c>
      <c r="G396" s="1">
        <v>1</v>
      </c>
      <c r="H396" s="1">
        <v>1</v>
      </c>
      <c r="I396">
        <v>34</v>
      </c>
      <c r="J396" s="1">
        <v>11</v>
      </c>
      <c r="K396" s="1">
        <v>2</v>
      </c>
      <c r="L396">
        <v>73121090</v>
      </c>
      <c r="M396">
        <f t="shared" ref="M396" si="456">IF(N396="ICMS 00 - Tributada Integralmente",1,IF(N396="ICMS 90 - Outras",11,IF(N396="ICMS 60 - Cobrado anteriormente por substituição tributária",9,IF(N396="ICMS 41 - Não tributada",6,IF(N396="ICMS 50 - Suspensão",7,)))))</f>
        <v>0</v>
      </c>
      <c r="N396" s="1" t="str">
        <f t="shared" si="442"/>
        <v>5.102</v>
      </c>
      <c r="O396" s="1" t="str">
        <f t="shared" si="431"/>
        <v>6.102</v>
      </c>
      <c r="P396">
        <f t="shared" si="443"/>
        <v>0</v>
      </c>
      <c r="Q396">
        <f t="shared" si="443"/>
        <v>0</v>
      </c>
      <c r="R396">
        <f t="shared" si="444"/>
        <v>1822</v>
      </c>
      <c r="U396">
        <f t="shared" si="445"/>
        <v>0</v>
      </c>
      <c r="V396">
        <v>454</v>
      </c>
      <c r="W396">
        <f t="shared" si="446"/>
        <v>0</v>
      </c>
      <c r="Y396">
        <f t="shared" si="447"/>
        <v>0</v>
      </c>
      <c r="Z396">
        <f t="shared" si="447"/>
        <v>0</v>
      </c>
    </row>
    <row r="397" spans="1:26" x14ac:dyDescent="0.25">
      <c r="A397" t="s">
        <v>422</v>
      </c>
      <c r="B397">
        <f t="shared" si="439"/>
        <v>0</v>
      </c>
      <c r="C397" t="s">
        <v>1084</v>
      </c>
      <c r="D397" s="1" t="s">
        <v>6</v>
      </c>
      <c r="E397">
        <f t="shared" si="440"/>
        <v>0</v>
      </c>
      <c r="F397">
        <v>11</v>
      </c>
      <c r="G397" s="1">
        <v>1</v>
      </c>
      <c r="H397" s="1">
        <v>1</v>
      </c>
      <c r="I397">
        <v>34</v>
      </c>
      <c r="J397" s="1">
        <v>11</v>
      </c>
      <c r="K397" s="1">
        <v>2</v>
      </c>
      <c r="L397">
        <v>73121090</v>
      </c>
      <c r="M397">
        <f t="shared" ref="M397" si="457">IF(N397="ICMS 00 - Tributada Integralmente",1,IF(N397="ICMS 90 - Outras",11,IF(N397="ICMS 60 - Cobrado anteriormente por substituição tributária",9,IF(N397="ICMS 41 - Não tributada",6,IF(N397="ICMS 50 - Suspensão",7,)))))</f>
        <v>0</v>
      </c>
      <c r="N397" s="1" t="str">
        <f t="shared" si="442"/>
        <v>5.102</v>
      </c>
      <c r="O397" s="1" t="str">
        <f t="shared" si="431"/>
        <v>6.102</v>
      </c>
      <c r="P397">
        <f t="shared" si="443"/>
        <v>0</v>
      </c>
      <c r="Q397">
        <f t="shared" si="443"/>
        <v>0</v>
      </c>
      <c r="R397">
        <f t="shared" si="444"/>
        <v>1822</v>
      </c>
      <c r="U397">
        <f t="shared" si="445"/>
        <v>0</v>
      </c>
      <c r="V397">
        <v>455</v>
      </c>
      <c r="W397">
        <f t="shared" si="446"/>
        <v>0</v>
      </c>
      <c r="Y397">
        <f t="shared" si="447"/>
        <v>0</v>
      </c>
      <c r="Z397">
        <f t="shared" si="447"/>
        <v>0</v>
      </c>
    </row>
    <row r="398" spans="1:26" x14ac:dyDescent="0.25">
      <c r="A398" t="s">
        <v>423</v>
      </c>
      <c r="B398">
        <f t="shared" si="439"/>
        <v>0</v>
      </c>
      <c r="C398" t="s">
        <v>1085</v>
      </c>
      <c r="D398" s="1" t="s">
        <v>6</v>
      </c>
      <c r="E398">
        <f t="shared" si="440"/>
        <v>0</v>
      </c>
      <c r="F398">
        <v>11</v>
      </c>
      <c r="G398" s="1">
        <v>1</v>
      </c>
      <c r="H398" s="1">
        <v>1</v>
      </c>
      <c r="I398">
        <v>34</v>
      </c>
      <c r="J398" s="1">
        <v>11</v>
      </c>
      <c r="K398" s="1">
        <v>2</v>
      </c>
      <c r="L398">
        <v>73269090</v>
      </c>
      <c r="M398">
        <f t="shared" ref="M398" si="458">IF(N398="ICMS 00 - Tributada Integralmente",1,IF(N398="ICMS 90 - Outras",11,IF(N398="ICMS 60 - Cobrado anteriormente por substituição tributária",9,IF(N398="ICMS 41 - Não tributada",6,IF(N398="ICMS 50 - Suspensão",7,)))))</f>
        <v>0</v>
      </c>
      <c r="N398" s="1" t="str">
        <f t="shared" si="442"/>
        <v>5.102</v>
      </c>
      <c r="O398" s="1" t="str">
        <f t="shared" si="431"/>
        <v>6.102</v>
      </c>
      <c r="P398">
        <f t="shared" si="443"/>
        <v>0</v>
      </c>
      <c r="Q398">
        <f t="shared" si="443"/>
        <v>0</v>
      </c>
      <c r="R398">
        <f t="shared" si="444"/>
        <v>1822</v>
      </c>
      <c r="U398">
        <f t="shared" si="445"/>
        <v>0</v>
      </c>
      <c r="V398">
        <v>456</v>
      </c>
      <c r="W398">
        <f t="shared" si="446"/>
        <v>0</v>
      </c>
      <c r="Y398">
        <f t="shared" si="447"/>
        <v>0</v>
      </c>
      <c r="Z398">
        <f t="shared" si="447"/>
        <v>0</v>
      </c>
    </row>
    <row r="399" spans="1:26" x14ac:dyDescent="0.25">
      <c r="A399" t="s">
        <v>424</v>
      </c>
      <c r="B399">
        <f t="shared" si="439"/>
        <v>0</v>
      </c>
      <c r="C399">
        <v>70</v>
      </c>
      <c r="D399" s="1" t="s">
        <v>6</v>
      </c>
      <c r="E399">
        <f t="shared" si="440"/>
        <v>0</v>
      </c>
      <c r="F399">
        <v>6</v>
      </c>
      <c r="G399" s="1">
        <v>1</v>
      </c>
      <c r="H399" s="1">
        <v>11</v>
      </c>
      <c r="I399">
        <v>44</v>
      </c>
      <c r="J399" s="1">
        <v>11</v>
      </c>
      <c r="K399" s="1">
        <v>8</v>
      </c>
      <c r="L399">
        <v>73121090</v>
      </c>
      <c r="M399">
        <f t="shared" ref="M399" si="459">IF(N399="ICMS 00 - Tributada Integralmente",1,IF(N399="ICMS 90 - Outras",11,IF(N399="ICMS 60 - Cobrado anteriormente por substituição tributária",9,IF(N399="ICMS 41 - Não tributada",6,IF(N399="ICMS 50 - Suspensão",7,)))))</f>
        <v>0</v>
      </c>
      <c r="N399" s="1" t="str">
        <f t="shared" si="442"/>
        <v>5.102</v>
      </c>
      <c r="O399" s="1" t="str">
        <f t="shared" si="431"/>
        <v>6.102</v>
      </c>
      <c r="P399">
        <f t="shared" si="443"/>
        <v>0</v>
      </c>
      <c r="Q399">
        <f t="shared" si="443"/>
        <v>0</v>
      </c>
      <c r="R399">
        <f t="shared" si="444"/>
        <v>1822</v>
      </c>
      <c r="U399">
        <f t="shared" si="445"/>
        <v>0</v>
      </c>
      <c r="V399">
        <v>457</v>
      </c>
      <c r="W399">
        <f t="shared" si="446"/>
        <v>0</v>
      </c>
      <c r="Y399">
        <f t="shared" si="447"/>
        <v>0</v>
      </c>
      <c r="Z399">
        <f t="shared" si="447"/>
        <v>0</v>
      </c>
    </row>
    <row r="400" spans="1:26" x14ac:dyDescent="0.25">
      <c r="A400" t="s">
        <v>425</v>
      </c>
      <c r="B400">
        <f t="shared" si="439"/>
        <v>0</v>
      </c>
      <c r="C400" t="s">
        <v>1086</v>
      </c>
      <c r="D400" s="1" t="s">
        <v>6</v>
      </c>
      <c r="E400">
        <f t="shared" si="440"/>
        <v>0</v>
      </c>
      <c r="F400">
        <v>6</v>
      </c>
      <c r="G400" s="1">
        <v>1</v>
      </c>
      <c r="H400" s="1">
        <v>11</v>
      </c>
      <c r="I400">
        <v>44</v>
      </c>
      <c r="J400" s="1">
        <v>11</v>
      </c>
      <c r="K400" s="1">
        <v>8</v>
      </c>
      <c r="L400">
        <v>73121090</v>
      </c>
      <c r="M400">
        <f t="shared" ref="M400" si="460">IF(N400="ICMS 00 - Tributada Integralmente",1,IF(N400="ICMS 90 - Outras",11,IF(N400="ICMS 60 - Cobrado anteriormente por substituição tributária",9,IF(N400="ICMS 41 - Não tributada",6,IF(N400="ICMS 50 - Suspensão",7,)))))</f>
        <v>0</v>
      </c>
      <c r="N400" s="1" t="str">
        <f t="shared" si="442"/>
        <v>5.102</v>
      </c>
      <c r="O400" s="1" t="str">
        <f t="shared" si="431"/>
        <v>6.102</v>
      </c>
      <c r="P400">
        <f t="shared" si="443"/>
        <v>0</v>
      </c>
      <c r="Q400">
        <f t="shared" si="443"/>
        <v>0</v>
      </c>
      <c r="R400">
        <f t="shared" si="444"/>
        <v>1822</v>
      </c>
      <c r="U400">
        <f t="shared" si="445"/>
        <v>0</v>
      </c>
      <c r="V400">
        <v>458</v>
      </c>
      <c r="W400">
        <f t="shared" si="446"/>
        <v>0</v>
      </c>
      <c r="Y400">
        <f t="shared" si="447"/>
        <v>0</v>
      </c>
      <c r="Z400">
        <f t="shared" si="447"/>
        <v>0</v>
      </c>
    </row>
    <row r="401" spans="1:26" x14ac:dyDescent="0.25">
      <c r="A401" t="s">
        <v>426</v>
      </c>
      <c r="B401">
        <f t="shared" si="439"/>
        <v>0</v>
      </c>
      <c r="C401">
        <v>0</v>
      </c>
      <c r="D401" s="1" t="s">
        <v>6</v>
      </c>
      <c r="E401">
        <f t="shared" si="440"/>
        <v>0</v>
      </c>
      <c r="F401">
        <v>6</v>
      </c>
      <c r="G401" s="1">
        <v>1</v>
      </c>
      <c r="H401" s="1">
        <v>11</v>
      </c>
      <c r="I401">
        <v>44</v>
      </c>
      <c r="J401" s="1">
        <v>11</v>
      </c>
      <c r="K401" s="1">
        <v>8</v>
      </c>
      <c r="L401">
        <v>73121090</v>
      </c>
      <c r="M401">
        <f t="shared" ref="M401" si="461">IF(N401="ICMS 00 - Tributada Integralmente",1,IF(N401="ICMS 90 - Outras",11,IF(N401="ICMS 60 - Cobrado anteriormente por substituição tributária",9,IF(N401="ICMS 41 - Não tributada",6,IF(N401="ICMS 50 - Suspensão",7,)))))</f>
        <v>0</v>
      </c>
      <c r="N401" s="1" t="str">
        <f t="shared" si="442"/>
        <v>5.102</v>
      </c>
      <c r="O401" s="1" t="str">
        <f t="shared" si="431"/>
        <v>6.102</v>
      </c>
      <c r="P401">
        <f t="shared" si="443"/>
        <v>0</v>
      </c>
      <c r="Q401">
        <f t="shared" si="443"/>
        <v>0</v>
      </c>
      <c r="R401">
        <f t="shared" si="444"/>
        <v>1822</v>
      </c>
      <c r="U401">
        <f t="shared" si="445"/>
        <v>0</v>
      </c>
      <c r="V401">
        <v>459</v>
      </c>
      <c r="W401">
        <f t="shared" si="446"/>
        <v>0</v>
      </c>
      <c r="Y401">
        <f t="shared" si="447"/>
        <v>0</v>
      </c>
      <c r="Z401">
        <f t="shared" si="447"/>
        <v>0</v>
      </c>
    </row>
    <row r="402" spans="1:26" x14ac:dyDescent="0.25">
      <c r="A402" t="s">
        <v>427</v>
      </c>
      <c r="B402">
        <f t="shared" si="439"/>
        <v>0</v>
      </c>
      <c r="C402" t="s">
        <v>1087</v>
      </c>
      <c r="D402" s="1" t="s">
        <v>6</v>
      </c>
      <c r="E402">
        <f t="shared" si="440"/>
        <v>0</v>
      </c>
      <c r="F402">
        <v>11</v>
      </c>
      <c r="G402" s="1">
        <v>1</v>
      </c>
      <c r="H402" s="1">
        <v>1</v>
      </c>
      <c r="I402">
        <v>34</v>
      </c>
      <c r="J402" s="1">
        <v>11</v>
      </c>
      <c r="K402" s="1">
        <v>2</v>
      </c>
      <c r="L402">
        <v>73121090</v>
      </c>
      <c r="M402">
        <f t="shared" ref="M402" si="462">IF(N402="ICMS 00 - Tributada Integralmente",1,IF(N402="ICMS 90 - Outras",11,IF(N402="ICMS 60 - Cobrado anteriormente por substituição tributária",9,IF(N402="ICMS 41 - Não tributada",6,IF(N402="ICMS 50 - Suspensão",7,)))))</f>
        <v>0</v>
      </c>
      <c r="N402" s="1" t="str">
        <f t="shared" si="442"/>
        <v>5.102</v>
      </c>
      <c r="O402" s="1" t="str">
        <f t="shared" si="431"/>
        <v>6.102</v>
      </c>
      <c r="P402">
        <f t="shared" si="443"/>
        <v>0</v>
      </c>
      <c r="Q402">
        <f t="shared" si="443"/>
        <v>0</v>
      </c>
      <c r="R402">
        <f t="shared" si="444"/>
        <v>1822</v>
      </c>
      <c r="U402">
        <f t="shared" si="445"/>
        <v>0</v>
      </c>
      <c r="V402">
        <v>46</v>
      </c>
      <c r="W402">
        <f t="shared" si="446"/>
        <v>0</v>
      </c>
      <c r="Y402">
        <f t="shared" si="447"/>
        <v>0</v>
      </c>
      <c r="Z402">
        <f t="shared" si="447"/>
        <v>0</v>
      </c>
    </row>
    <row r="403" spans="1:26" x14ac:dyDescent="0.25">
      <c r="A403" t="s">
        <v>428</v>
      </c>
      <c r="B403">
        <f t="shared" si="439"/>
        <v>0</v>
      </c>
      <c r="C403" t="s">
        <v>1088</v>
      </c>
      <c r="D403" s="1" t="s">
        <v>6</v>
      </c>
      <c r="E403">
        <f t="shared" si="440"/>
        <v>0</v>
      </c>
      <c r="F403">
        <v>6</v>
      </c>
      <c r="G403" s="1">
        <v>1</v>
      </c>
      <c r="H403" s="1">
        <v>11</v>
      </c>
      <c r="I403">
        <v>44</v>
      </c>
      <c r="J403" s="1">
        <v>11</v>
      </c>
      <c r="K403" s="1">
        <v>8</v>
      </c>
      <c r="L403">
        <v>73121090</v>
      </c>
      <c r="M403">
        <f t="shared" ref="M403" si="463">IF(N403="ICMS 00 - Tributada Integralmente",1,IF(N403="ICMS 90 - Outras",11,IF(N403="ICMS 60 - Cobrado anteriormente por substituição tributária",9,IF(N403="ICMS 41 - Não tributada",6,IF(N403="ICMS 50 - Suspensão",7,)))))</f>
        <v>0</v>
      </c>
      <c r="N403" s="1" t="str">
        <f t="shared" si="442"/>
        <v>5.102</v>
      </c>
      <c r="O403" s="1" t="str">
        <f t="shared" si="431"/>
        <v>6.102</v>
      </c>
      <c r="P403">
        <f t="shared" si="443"/>
        <v>0</v>
      </c>
      <c r="Q403">
        <f t="shared" si="443"/>
        <v>0</v>
      </c>
      <c r="R403">
        <f t="shared" si="444"/>
        <v>1822</v>
      </c>
      <c r="U403">
        <f t="shared" si="445"/>
        <v>0</v>
      </c>
      <c r="V403">
        <v>460</v>
      </c>
      <c r="W403">
        <f t="shared" si="446"/>
        <v>0</v>
      </c>
      <c r="Y403">
        <f t="shared" si="447"/>
        <v>0</v>
      </c>
      <c r="Z403">
        <f t="shared" si="447"/>
        <v>0</v>
      </c>
    </row>
    <row r="404" spans="1:26" x14ac:dyDescent="0.25">
      <c r="A404" t="s">
        <v>429</v>
      </c>
      <c r="B404">
        <f t="shared" si="439"/>
        <v>0</v>
      </c>
      <c r="C404" t="s">
        <v>1089</v>
      </c>
      <c r="D404" s="1" t="s">
        <v>6</v>
      </c>
      <c r="E404">
        <f t="shared" si="440"/>
        <v>0</v>
      </c>
      <c r="F404">
        <v>6</v>
      </c>
      <c r="G404" s="1">
        <v>1</v>
      </c>
      <c r="H404" s="1">
        <v>11</v>
      </c>
      <c r="I404">
        <v>44</v>
      </c>
      <c r="J404" s="1">
        <v>11</v>
      </c>
      <c r="K404" s="1">
        <v>8</v>
      </c>
      <c r="L404">
        <v>73121090</v>
      </c>
      <c r="M404">
        <f t="shared" ref="M404" si="464">IF(N404="ICMS 00 - Tributada Integralmente",1,IF(N404="ICMS 90 - Outras",11,IF(N404="ICMS 60 - Cobrado anteriormente por substituição tributária",9,IF(N404="ICMS 41 - Não tributada",6,IF(N404="ICMS 50 - Suspensão",7,)))))</f>
        <v>0</v>
      </c>
      <c r="N404" s="1" t="str">
        <f t="shared" si="442"/>
        <v>5.102</v>
      </c>
      <c r="O404" s="1" t="str">
        <f t="shared" si="431"/>
        <v>6.102</v>
      </c>
      <c r="P404">
        <f t="shared" si="443"/>
        <v>0</v>
      </c>
      <c r="Q404">
        <f t="shared" si="443"/>
        <v>0</v>
      </c>
      <c r="R404">
        <f t="shared" si="444"/>
        <v>1822</v>
      </c>
      <c r="U404">
        <f t="shared" si="445"/>
        <v>0</v>
      </c>
      <c r="V404">
        <v>461</v>
      </c>
      <c r="W404">
        <f t="shared" si="446"/>
        <v>0</v>
      </c>
      <c r="Y404">
        <f t="shared" si="447"/>
        <v>0</v>
      </c>
      <c r="Z404">
        <f t="shared" si="447"/>
        <v>0</v>
      </c>
    </row>
    <row r="405" spans="1:26" x14ac:dyDescent="0.25">
      <c r="A405" t="s">
        <v>430</v>
      </c>
      <c r="B405">
        <f t="shared" si="439"/>
        <v>0</v>
      </c>
      <c r="C405" t="s">
        <v>1090</v>
      </c>
      <c r="D405" s="1" t="s">
        <v>6</v>
      </c>
      <c r="E405">
        <f t="shared" si="440"/>
        <v>0</v>
      </c>
      <c r="F405">
        <v>11</v>
      </c>
      <c r="G405" s="1">
        <v>1</v>
      </c>
      <c r="H405" s="1">
        <v>1</v>
      </c>
      <c r="I405">
        <v>34</v>
      </c>
      <c r="J405" s="1">
        <v>11</v>
      </c>
      <c r="K405" s="1">
        <v>2</v>
      </c>
      <c r="L405">
        <v>73121090</v>
      </c>
      <c r="M405">
        <f t="shared" ref="M405" si="465">IF(N405="ICMS 00 - Tributada Integralmente",1,IF(N405="ICMS 90 - Outras",11,IF(N405="ICMS 60 - Cobrado anteriormente por substituição tributária",9,IF(N405="ICMS 41 - Não tributada",6,IF(N405="ICMS 50 - Suspensão",7,)))))</f>
        <v>0</v>
      </c>
      <c r="N405" s="1" t="str">
        <f t="shared" si="442"/>
        <v>5.102</v>
      </c>
      <c r="O405" s="1" t="str">
        <f t="shared" si="431"/>
        <v>6.102</v>
      </c>
      <c r="P405">
        <f t="shared" si="443"/>
        <v>0</v>
      </c>
      <c r="Q405">
        <f t="shared" si="443"/>
        <v>0</v>
      </c>
      <c r="R405">
        <f t="shared" si="444"/>
        <v>1822</v>
      </c>
      <c r="U405">
        <f t="shared" si="445"/>
        <v>0</v>
      </c>
      <c r="V405">
        <v>462</v>
      </c>
      <c r="W405">
        <f t="shared" si="446"/>
        <v>0</v>
      </c>
      <c r="Y405">
        <f t="shared" si="447"/>
        <v>0</v>
      </c>
      <c r="Z405">
        <f t="shared" si="447"/>
        <v>0</v>
      </c>
    </row>
    <row r="406" spans="1:26" x14ac:dyDescent="0.25">
      <c r="A406" t="s">
        <v>431</v>
      </c>
      <c r="B406">
        <f t="shared" si="439"/>
        <v>0</v>
      </c>
      <c r="C406" t="s">
        <v>1091</v>
      </c>
      <c r="D406" s="1" t="s">
        <v>6</v>
      </c>
      <c r="E406">
        <f t="shared" si="440"/>
        <v>0</v>
      </c>
      <c r="F406">
        <v>11</v>
      </c>
      <c r="G406" s="1">
        <v>1</v>
      </c>
      <c r="H406" s="1">
        <v>1</v>
      </c>
      <c r="I406">
        <v>34</v>
      </c>
      <c r="J406" s="1">
        <v>11</v>
      </c>
      <c r="K406" s="1">
        <v>2</v>
      </c>
      <c r="L406">
        <v>73121090</v>
      </c>
      <c r="M406">
        <f t="shared" ref="M406" si="466">IF(N406="ICMS 00 - Tributada Integralmente",1,IF(N406="ICMS 90 - Outras",11,IF(N406="ICMS 60 - Cobrado anteriormente por substituição tributária",9,IF(N406="ICMS 41 - Não tributada",6,IF(N406="ICMS 50 - Suspensão",7,)))))</f>
        <v>0</v>
      </c>
      <c r="N406" s="1" t="str">
        <f t="shared" si="442"/>
        <v>5.102</v>
      </c>
      <c r="O406" s="1" t="str">
        <f t="shared" si="431"/>
        <v>6.102</v>
      </c>
      <c r="P406">
        <f t="shared" si="443"/>
        <v>0</v>
      </c>
      <c r="Q406">
        <f t="shared" si="443"/>
        <v>0</v>
      </c>
      <c r="R406">
        <f t="shared" si="444"/>
        <v>1822</v>
      </c>
      <c r="U406">
        <f t="shared" si="445"/>
        <v>0</v>
      </c>
      <c r="V406">
        <v>463</v>
      </c>
      <c r="W406">
        <f t="shared" si="446"/>
        <v>0</v>
      </c>
      <c r="Y406">
        <f t="shared" si="447"/>
        <v>0</v>
      </c>
      <c r="Z406">
        <f t="shared" si="447"/>
        <v>0</v>
      </c>
    </row>
    <row r="407" spans="1:26" x14ac:dyDescent="0.25">
      <c r="A407" t="s">
        <v>432</v>
      </c>
      <c r="B407">
        <f t="shared" si="439"/>
        <v>0</v>
      </c>
      <c r="C407" t="s">
        <v>1092</v>
      </c>
      <c r="D407" s="1" t="s">
        <v>6</v>
      </c>
      <c r="E407">
        <f t="shared" si="440"/>
        <v>0</v>
      </c>
      <c r="F407">
        <v>11</v>
      </c>
      <c r="G407" s="1">
        <v>1</v>
      </c>
      <c r="H407" s="1">
        <v>1</v>
      </c>
      <c r="I407">
        <v>34</v>
      </c>
      <c r="J407" s="1">
        <v>11</v>
      </c>
      <c r="K407" s="1">
        <v>2</v>
      </c>
      <c r="L407">
        <v>73121090</v>
      </c>
      <c r="M407">
        <f t="shared" ref="M407" si="467">IF(N407="ICMS 00 - Tributada Integralmente",1,IF(N407="ICMS 90 - Outras",11,IF(N407="ICMS 60 - Cobrado anteriormente por substituição tributária",9,IF(N407="ICMS 41 - Não tributada",6,IF(N407="ICMS 50 - Suspensão",7,)))))</f>
        <v>0</v>
      </c>
      <c r="N407" s="1" t="str">
        <f t="shared" si="442"/>
        <v>5.102</v>
      </c>
      <c r="O407" s="1" t="str">
        <f t="shared" si="431"/>
        <v>6.102</v>
      </c>
      <c r="P407">
        <f t="shared" si="443"/>
        <v>0</v>
      </c>
      <c r="Q407">
        <f t="shared" si="443"/>
        <v>0</v>
      </c>
      <c r="R407">
        <f t="shared" si="444"/>
        <v>1822</v>
      </c>
      <c r="U407">
        <f t="shared" si="445"/>
        <v>0</v>
      </c>
      <c r="V407">
        <v>464</v>
      </c>
      <c r="W407">
        <f t="shared" si="446"/>
        <v>0</v>
      </c>
      <c r="Y407">
        <f t="shared" si="447"/>
        <v>0</v>
      </c>
      <c r="Z407">
        <f t="shared" si="447"/>
        <v>0</v>
      </c>
    </row>
    <row r="408" spans="1:26" x14ac:dyDescent="0.25">
      <c r="A408" t="s">
        <v>433</v>
      </c>
      <c r="B408">
        <f t="shared" si="439"/>
        <v>0</v>
      </c>
      <c r="C408" t="s">
        <v>1093</v>
      </c>
      <c r="D408" s="1" t="s">
        <v>6</v>
      </c>
      <c r="E408">
        <f t="shared" si="440"/>
        <v>0</v>
      </c>
      <c r="F408">
        <v>11</v>
      </c>
      <c r="G408" s="1">
        <v>1</v>
      </c>
      <c r="H408" s="1">
        <v>1</v>
      </c>
      <c r="I408">
        <v>34</v>
      </c>
      <c r="J408" s="1">
        <v>11</v>
      </c>
      <c r="K408" s="1">
        <v>2</v>
      </c>
      <c r="L408">
        <v>73121090</v>
      </c>
      <c r="M408">
        <f t="shared" ref="M408" si="468">IF(N408="ICMS 00 - Tributada Integralmente",1,IF(N408="ICMS 90 - Outras",11,IF(N408="ICMS 60 - Cobrado anteriormente por substituição tributária",9,IF(N408="ICMS 41 - Não tributada",6,IF(N408="ICMS 50 - Suspensão",7,)))))</f>
        <v>0</v>
      </c>
      <c r="N408" s="1" t="str">
        <f t="shared" si="442"/>
        <v>5.102</v>
      </c>
      <c r="O408" s="1" t="str">
        <f t="shared" si="431"/>
        <v>6.102</v>
      </c>
      <c r="P408">
        <f t="shared" si="443"/>
        <v>0</v>
      </c>
      <c r="Q408">
        <f t="shared" si="443"/>
        <v>0</v>
      </c>
      <c r="R408">
        <f t="shared" si="444"/>
        <v>1822</v>
      </c>
      <c r="U408">
        <f t="shared" si="445"/>
        <v>0</v>
      </c>
      <c r="V408">
        <v>465</v>
      </c>
      <c r="W408">
        <f t="shared" si="446"/>
        <v>0</v>
      </c>
      <c r="Y408">
        <f t="shared" si="447"/>
        <v>0</v>
      </c>
      <c r="Z408">
        <f t="shared" si="447"/>
        <v>0</v>
      </c>
    </row>
    <row r="409" spans="1:26" x14ac:dyDescent="0.25">
      <c r="A409" t="s">
        <v>434</v>
      </c>
      <c r="B409">
        <f t="shared" si="439"/>
        <v>0</v>
      </c>
      <c r="C409" t="s">
        <v>1094</v>
      </c>
      <c r="D409" s="1" t="s">
        <v>6</v>
      </c>
      <c r="E409">
        <f t="shared" si="440"/>
        <v>0</v>
      </c>
      <c r="F409">
        <v>11</v>
      </c>
      <c r="G409" s="1">
        <v>1</v>
      </c>
      <c r="H409" s="1">
        <v>1</v>
      </c>
      <c r="I409">
        <v>34</v>
      </c>
      <c r="J409" s="1">
        <v>11</v>
      </c>
      <c r="K409" s="1">
        <v>2</v>
      </c>
      <c r="L409">
        <v>73269090</v>
      </c>
      <c r="M409">
        <f t="shared" ref="M409" si="469">IF(N409="ICMS 00 - Tributada Integralmente",1,IF(N409="ICMS 90 - Outras",11,IF(N409="ICMS 60 - Cobrado anteriormente por substituição tributária",9,IF(N409="ICMS 41 - Não tributada",6,IF(N409="ICMS 50 - Suspensão",7,)))))</f>
        <v>0</v>
      </c>
      <c r="N409" s="1" t="str">
        <f t="shared" si="442"/>
        <v>5.102</v>
      </c>
      <c r="O409" s="1" t="str">
        <f t="shared" si="431"/>
        <v>6.102</v>
      </c>
      <c r="P409">
        <f t="shared" si="443"/>
        <v>0</v>
      </c>
      <c r="Q409">
        <f t="shared" si="443"/>
        <v>0</v>
      </c>
      <c r="R409">
        <f t="shared" si="444"/>
        <v>1822</v>
      </c>
      <c r="U409">
        <f t="shared" si="445"/>
        <v>0</v>
      </c>
      <c r="V409">
        <v>466</v>
      </c>
      <c r="W409">
        <f t="shared" si="446"/>
        <v>0</v>
      </c>
      <c r="Y409">
        <f t="shared" si="447"/>
        <v>0</v>
      </c>
      <c r="Z409">
        <f t="shared" si="447"/>
        <v>0</v>
      </c>
    </row>
    <row r="410" spans="1:26" x14ac:dyDescent="0.25">
      <c r="A410" t="s">
        <v>435</v>
      </c>
      <c r="B410">
        <f t="shared" si="439"/>
        <v>0</v>
      </c>
      <c r="C410" t="s">
        <v>1095</v>
      </c>
      <c r="D410" s="1" t="s">
        <v>6</v>
      </c>
      <c r="E410">
        <f t="shared" si="440"/>
        <v>0</v>
      </c>
      <c r="F410">
        <v>11</v>
      </c>
      <c r="G410" s="1">
        <v>1</v>
      </c>
      <c r="H410" s="1">
        <v>1</v>
      </c>
      <c r="I410">
        <v>34</v>
      </c>
      <c r="J410" s="1">
        <v>11</v>
      </c>
      <c r="K410" s="1">
        <v>2</v>
      </c>
      <c r="L410">
        <v>73121090</v>
      </c>
      <c r="M410">
        <f t="shared" ref="M410" si="470">IF(N410="ICMS 00 - Tributada Integralmente",1,IF(N410="ICMS 90 - Outras",11,IF(N410="ICMS 60 - Cobrado anteriormente por substituição tributária",9,IF(N410="ICMS 41 - Não tributada",6,IF(N410="ICMS 50 - Suspensão",7,)))))</f>
        <v>0</v>
      </c>
      <c r="N410" s="1" t="str">
        <f t="shared" si="442"/>
        <v>5.102</v>
      </c>
      <c r="O410" s="1" t="str">
        <f t="shared" si="431"/>
        <v>6.102</v>
      </c>
      <c r="P410">
        <f t="shared" si="443"/>
        <v>0</v>
      </c>
      <c r="Q410">
        <f t="shared" si="443"/>
        <v>0</v>
      </c>
      <c r="R410">
        <f t="shared" si="444"/>
        <v>1822</v>
      </c>
      <c r="U410">
        <f t="shared" si="445"/>
        <v>0</v>
      </c>
      <c r="V410">
        <v>467</v>
      </c>
      <c r="W410">
        <f t="shared" si="446"/>
        <v>0</v>
      </c>
      <c r="Y410">
        <f t="shared" si="447"/>
        <v>0</v>
      </c>
      <c r="Z410">
        <f t="shared" si="447"/>
        <v>0</v>
      </c>
    </row>
    <row r="411" spans="1:26" x14ac:dyDescent="0.25">
      <c r="A411" t="s">
        <v>436</v>
      </c>
      <c r="B411">
        <f t="shared" si="439"/>
        <v>0</v>
      </c>
      <c r="C411" t="s">
        <v>1096</v>
      </c>
      <c r="D411" s="1" t="s">
        <v>6</v>
      </c>
      <c r="E411">
        <f t="shared" si="440"/>
        <v>0</v>
      </c>
      <c r="F411">
        <v>11</v>
      </c>
      <c r="G411" s="1">
        <v>1</v>
      </c>
      <c r="H411" s="1">
        <v>1</v>
      </c>
      <c r="I411">
        <v>34</v>
      </c>
      <c r="J411" s="1">
        <v>11</v>
      </c>
      <c r="K411" s="1">
        <v>2</v>
      </c>
      <c r="L411">
        <v>73121090</v>
      </c>
      <c r="M411">
        <f t="shared" ref="M411" si="471">IF(N411="ICMS 00 - Tributada Integralmente",1,IF(N411="ICMS 90 - Outras",11,IF(N411="ICMS 60 - Cobrado anteriormente por substituição tributária",9,IF(N411="ICMS 41 - Não tributada",6,IF(N411="ICMS 50 - Suspensão",7,)))))</f>
        <v>0</v>
      </c>
      <c r="N411" s="1" t="str">
        <f t="shared" si="442"/>
        <v>5.102</v>
      </c>
      <c r="O411" s="1" t="str">
        <f t="shared" si="431"/>
        <v>6.102</v>
      </c>
      <c r="P411">
        <f t="shared" si="443"/>
        <v>0</v>
      </c>
      <c r="Q411">
        <f t="shared" si="443"/>
        <v>0</v>
      </c>
      <c r="R411">
        <f t="shared" si="444"/>
        <v>1822</v>
      </c>
      <c r="U411">
        <f t="shared" si="445"/>
        <v>0</v>
      </c>
      <c r="V411">
        <v>468</v>
      </c>
      <c r="W411">
        <f t="shared" si="446"/>
        <v>0</v>
      </c>
      <c r="Y411">
        <f t="shared" si="447"/>
        <v>0</v>
      </c>
      <c r="Z411">
        <f t="shared" si="447"/>
        <v>0</v>
      </c>
    </row>
    <row r="412" spans="1:26" x14ac:dyDescent="0.25">
      <c r="A412" t="s">
        <v>437</v>
      </c>
      <c r="B412">
        <f t="shared" si="439"/>
        <v>0</v>
      </c>
      <c r="C412" t="s">
        <v>1097</v>
      </c>
      <c r="D412" s="1" t="s">
        <v>6</v>
      </c>
      <c r="E412">
        <f t="shared" si="440"/>
        <v>0</v>
      </c>
      <c r="F412">
        <v>11</v>
      </c>
      <c r="G412" s="1">
        <v>1</v>
      </c>
      <c r="H412" s="1">
        <v>1</v>
      </c>
      <c r="I412">
        <v>34</v>
      </c>
      <c r="J412" s="1">
        <v>11</v>
      </c>
      <c r="K412" s="1">
        <v>2</v>
      </c>
      <c r="L412">
        <v>73121090</v>
      </c>
      <c r="M412">
        <f t="shared" ref="M412" si="472">IF(N412="ICMS 00 - Tributada Integralmente",1,IF(N412="ICMS 90 - Outras",11,IF(N412="ICMS 60 - Cobrado anteriormente por substituição tributária",9,IF(N412="ICMS 41 - Não tributada",6,IF(N412="ICMS 50 - Suspensão",7,)))))</f>
        <v>0</v>
      </c>
      <c r="N412" s="1" t="str">
        <f t="shared" si="442"/>
        <v>5.102</v>
      </c>
      <c r="O412" s="1" t="str">
        <f t="shared" si="431"/>
        <v>6.102</v>
      </c>
      <c r="P412">
        <f t="shared" si="443"/>
        <v>0</v>
      </c>
      <c r="Q412">
        <f t="shared" si="443"/>
        <v>0</v>
      </c>
      <c r="R412">
        <f t="shared" si="444"/>
        <v>1822</v>
      </c>
      <c r="U412">
        <f t="shared" si="445"/>
        <v>0</v>
      </c>
      <c r="V412">
        <v>469</v>
      </c>
      <c r="W412">
        <f t="shared" si="446"/>
        <v>0</v>
      </c>
      <c r="Y412">
        <f t="shared" si="447"/>
        <v>0</v>
      </c>
      <c r="Z412">
        <f t="shared" si="447"/>
        <v>0</v>
      </c>
    </row>
    <row r="413" spans="1:26" x14ac:dyDescent="0.25">
      <c r="A413" t="s">
        <v>438</v>
      </c>
      <c r="B413">
        <f t="shared" si="439"/>
        <v>0</v>
      </c>
      <c r="C413" t="s">
        <v>822</v>
      </c>
      <c r="D413" s="1" t="s">
        <v>6</v>
      </c>
      <c r="E413">
        <f t="shared" si="440"/>
        <v>0</v>
      </c>
      <c r="F413">
        <v>11</v>
      </c>
      <c r="G413" s="1">
        <v>1</v>
      </c>
      <c r="H413" s="1">
        <v>1</v>
      </c>
      <c r="I413">
        <v>34</v>
      </c>
      <c r="J413" s="1">
        <v>11</v>
      </c>
      <c r="K413" s="1">
        <v>2</v>
      </c>
      <c r="L413">
        <v>73121090</v>
      </c>
      <c r="M413">
        <f t="shared" ref="M413" si="473">IF(N413="ICMS 00 - Tributada Integralmente",1,IF(N413="ICMS 90 - Outras",11,IF(N413="ICMS 60 - Cobrado anteriormente por substituição tributária",9,IF(N413="ICMS 41 - Não tributada",6,IF(N413="ICMS 50 - Suspensão",7,)))))</f>
        <v>0</v>
      </c>
      <c r="N413" s="1" t="str">
        <f t="shared" si="442"/>
        <v>5.102</v>
      </c>
      <c r="O413" s="1" t="str">
        <f t="shared" si="431"/>
        <v>6.102</v>
      </c>
      <c r="P413">
        <f t="shared" si="443"/>
        <v>0</v>
      </c>
      <c r="Q413">
        <f t="shared" si="443"/>
        <v>0</v>
      </c>
      <c r="R413">
        <f t="shared" si="444"/>
        <v>1822</v>
      </c>
      <c r="U413">
        <f t="shared" si="445"/>
        <v>0</v>
      </c>
      <c r="V413">
        <v>47</v>
      </c>
      <c r="W413">
        <f t="shared" si="446"/>
        <v>0</v>
      </c>
      <c r="Y413">
        <f t="shared" si="447"/>
        <v>0</v>
      </c>
      <c r="Z413">
        <f t="shared" si="447"/>
        <v>0</v>
      </c>
    </row>
    <row r="414" spans="1:26" x14ac:dyDescent="0.25">
      <c r="A414" t="s">
        <v>439</v>
      </c>
      <c r="B414">
        <f t="shared" si="439"/>
        <v>0</v>
      </c>
      <c r="C414" t="s">
        <v>1098</v>
      </c>
      <c r="D414" s="1" t="s">
        <v>6</v>
      </c>
      <c r="E414">
        <f t="shared" si="440"/>
        <v>0</v>
      </c>
      <c r="F414">
        <v>11</v>
      </c>
      <c r="G414" s="1">
        <v>1</v>
      </c>
      <c r="H414" s="1">
        <v>1</v>
      </c>
      <c r="I414">
        <v>34</v>
      </c>
      <c r="J414" s="1">
        <v>11</v>
      </c>
      <c r="K414" s="1">
        <v>2</v>
      </c>
      <c r="L414">
        <v>73121090</v>
      </c>
      <c r="M414">
        <f t="shared" ref="M414" si="474">IF(N414="ICMS 00 - Tributada Integralmente",1,IF(N414="ICMS 90 - Outras",11,IF(N414="ICMS 60 - Cobrado anteriormente por substituição tributária",9,IF(N414="ICMS 41 - Não tributada",6,IF(N414="ICMS 50 - Suspensão",7,)))))</f>
        <v>0</v>
      </c>
      <c r="N414" s="1" t="str">
        <f t="shared" si="442"/>
        <v>5.102</v>
      </c>
      <c r="O414" s="1" t="str">
        <f t="shared" si="431"/>
        <v>6.102</v>
      </c>
      <c r="P414">
        <f t="shared" si="443"/>
        <v>0</v>
      </c>
      <c r="Q414">
        <f t="shared" si="443"/>
        <v>0</v>
      </c>
      <c r="R414">
        <f t="shared" si="444"/>
        <v>1822</v>
      </c>
      <c r="U414">
        <f t="shared" si="445"/>
        <v>0</v>
      </c>
      <c r="V414">
        <v>470</v>
      </c>
      <c r="W414">
        <f t="shared" si="446"/>
        <v>0</v>
      </c>
      <c r="Y414">
        <f t="shared" si="447"/>
        <v>0</v>
      </c>
      <c r="Z414">
        <f t="shared" si="447"/>
        <v>0</v>
      </c>
    </row>
    <row r="415" spans="1:26" x14ac:dyDescent="0.25">
      <c r="A415" t="s">
        <v>440</v>
      </c>
      <c r="B415">
        <f t="shared" si="439"/>
        <v>0</v>
      </c>
      <c r="C415" t="s">
        <v>1099</v>
      </c>
      <c r="D415" s="1" t="s">
        <v>6</v>
      </c>
      <c r="E415">
        <f t="shared" si="440"/>
        <v>0</v>
      </c>
      <c r="F415">
        <v>11</v>
      </c>
      <c r="G415" s="1">
        <v>1</v>
      </c>
      <c r="H415" s="1">
        <v>1</v>
      </c>
      <c r="I415">
        <v>34</v>
      </c>
      <c r="J415" s="1">
        <v>11</v>
      </c>
      <c r="K415" s="1">
        <v>2</v>
      </c>
      <c r="L415">
        <v>73121090</v>
      </c>
      <c r="M415">
        <f t="shared" ref="M415" si="475">IF(N415="ICMS 00 - Tributada Integralmente",1,IF(N415="ICMS 90 - Outras",11,IF(N415="ICMS 60 - Cobrado anteriormente por substituição tributária",9,IF(N415="ICMS 41 - Não tributada",6,IF(N415="ICMS 50 - Suspensão",7,)))))</f>
        <v>0</v>
      </c>
      <c r="N415" s="1" t="str">
        <f t="shared" si="442"/>
        <v>5.102</v>
      </c>
      <c r="O415" s="1" t="str">
        <f t="shared" si="431"/>
        <v>6.102</v>
      </c>
      <c r="P415">
        <f t="shared" si="443"/>
        <v>0</v>
      </c>
      <c r="Q415">
        <f t="shared" si="443"/>
        <v>0</v>
      </c>
      <c r="R415">
        <f t="shared" si="444"/>
        <v>1822</v>
      </c>
      <c r="U415">
        <f t="shared" si="445"/>
        <v>0</v>
      </c>
      <c r="V415">
        <v>471</v>
      </c>
      <c r="W415">
        <f t="shared" si="446"/>
        <v>0</v>
      </c>
      <c r="Y415">
        <f t="shared" si="447"/>
        <v>0</v>
      </c>
      <c r="Z415">
        <f t="shared" si="447"/>
        <v>0</v>
      </c>
    </row>
    <row r="416" spans="1:26" x14ac:dyDescent="0.25">
      <c r="A416" t="s">
        <v>441</v>
      </c>
      <c r="B416">
        <f t="shared" si="439"/>
        <v>0</v>
      </c>
      <c r="C416" t="s">
        <v>1100</v>
      </c>
      <c r="D416" s="1" t="s">
        <v>6</v>
      </c>
      <c r="E416">
        <f t="shared" si="440"/>
        <v>0</v>
      </c>
      <c r="F416">
        <v>11</v>
      </c>
      <c r="G416" s="1">
        <v>1</v>
      </c>
      <c r="H416" s="1">
        <v>1</v>
      </c>
      <c r="I416">
        <v>34</v>
      </c>
      <c r="J416" s="1">
        <v>11</v>
      </c>
      <c r="K416" s="1">
        <v>2</v>
      </c>
      <c r="L416">
        <v>73269090</v>
      </c>
      <c r="M416">
        <f t="shared" ref="M416" si="476">IF(N416="ICMS 00 - Tributada Integralmente",1,IF(N416="ICMS 90 - Outras",11,IF(N416="ICMS 60 - Cobrado anteriormente por substituição tributária",9,IF(N416="ICMS 41 - Não tributada",6,IF(N416="ICMS 50 - Suspensão",7,)))))</f>
        <v>0</v>
      </c>
      <c r="N416" s="1" t="str">
        <f t="shared" si="442"/>
        <v>5.102</v>
      </c>
      <c r="O416" s="1" t="str">
        <f t="shared" si="431"/>
        <v>6.102</v>
      </c>
      <c r="P416">
        <f t="shared" si="443"/>
        <v>0</v>
      </c>
      <c r="Q416">
        <f t="shared" si="443"/>
        <v>0</v>
      </c>
      <c r="R416">
        <f t="shared" si="444"/>
        <v>1822</v>
      </c>
      <c r="U416">
        <f t="shared" si="445"/>
        <v>0</v>
      </c>
      <c r="V416">
        <v>472</v>
      </c>
      <c r="W416">
        <f t="shared" si="446"/>
        <v>0</v>
      </c>
      <c r="Y416">
        <f t="shared" si="447"/>
        <v>0</v>
      </c>
      <c r="Z416">
        <f t="shared" si="447"/>
        <v>0</v>
      </c>
    </row>
    <row r="417" spans="1:26" x14ac:dyDescent="0.25">
      <c r="A417" t="s">
        <v>442</v>
      </c>
      <c r="B417">
        <f t="shared" si="439"/>
        <v>0</v>
      </c>
      <c r="C417" t="s">
        <v>1101</v>
      </c>
      <c r="D417" s="1" t="s">
        <v>6</v>
      </c>
      <c r="E417">
        <f t="shared" si="440"/>
        <v>0</v>
      </c>
      <c r="F417">
        <v>11</v>
      </c>
      <c r="G417" s="1">
        <v>1</v>
      </c>
      <c r="H417" s="1">
        <v>1</v>
      </c>
      <c r="I417">
        <v>34</v>
      </c>
      <c r="J417" s="1">
        <v>11</v>
      </c>
      <c r="K417" s="1">
        <v>2</v>
      </c>
      <c r="L417">
        <v>73269090</v>
      </c>
      <c r="M417">
        <f t="shared" ref="M417" si="477">IF(N417="ICMS 00 - Tributada Integralmente",1,IF(N417="ICMS 90 - Outras",11,IF(N417="ICMS 60 - Cobrado anteriormente por substituição tributária",9,IF(N417="ICMS 41 - Não tributada",6,IF(N417="ICMS 50 - Suspensão",7,)))))</f>
        <v>0</v>
      </c>
      <c r="N417" s="1" t="str">
        <f t="shared" si="442"/>
        <v>5.102</v>
      </c>
      <c r="O417" s="1" t="str">
        <f t="shared" si="431"/>
        <v>6.102</v>
      </c>
      <c r="P417">
        <f t="shared" si="443"/>
        <v>0</v>
      </c>
      <c r="Q417">
        <f t="shared" si="443"/>
        <v>0</v>
      </c>
      <c r="R417">
        <f t="shared" si="444"/>
        <v>1822</v>
      </c>
      <c r="U417">
        <f t="shared" si="445"/>
        <v>0</v>
      </c>
      <c r="V417">
        <v>473</v>
      </c>
      <c r="W417">
        <f t="shared" si="446"/>
        <v>0</v>
      </c>
      <c r="Y417">
        <f t="shared" si="447"/>
        <v>0</v>
      </c>
      <c r="Z417">
        <f t="shared" si="447"/>
        <v>0</v>
      </c>
    </row>
    <row r="418" spans="1:26" x14ac:dyDescent="0.25">
      <c r="A418" t="s">
        <v>443</v>
      </c>
      <c r="B418">
        <f t="shared" si="439"/>
        <v>0</v>
      </c>
      <c r="C418" t="s">
        <v>1102</v>
      </c>
      <c r="D418" s="1" t="s">
        <v>6</v>
      </c>
      <c r="E418">
        <f t="shared" si="440"/>
        <v>0</v>
      </c>
      <c r="F418">
        <v>11</v>
      </c>
      <c r="G418" s="1">
        <v>1</v>
      </c>
      <c r="H418" s="1">
        <v>1</v>
      </c>
      <c r="I418">
        <v>34</v>
      </c>
      <c r="J418" s="1">
        <v>11</v>
      </c>
      <c r="K418" s="1">
        <v>2</v>
      </c>
      <c r="L418">
        <v>73121090</v>
      </c>
      <c r="M418">
        <f t="shared" ref="M418" si="478">IF(N418="ICMS 00 - Tributada Integralmente",1,IF(N418="ICMS 90 - Outras",11,IF(N418="ICMS 60 - Cobrado anteriormente por substituição tributária",9,IF(N418="ICMS 41 - Não tributada",6,IF(N418="ICMS 50 - Suspensão",7,)))))</f>
        <v>0</v>
      </c>
      <c r="N418" s="1" t="str">
        <f t="shared" si="442"/>
        <v>5.102</v>
      </c>
      <c r="O418" s="1" t="str">
        <f t="shared" si="431"/>
        <v>6.102</v>
      </c>
      <c r="P418">
        <f t="shared" si="443"/>
        <v>0</v>
      </c>
      <c r="Q418">
        <f t="shared" si="443"/>
        <v>0</v>
      </c>
      <c r="R418">
        <f t="shared" si="444"/>
        <v>1822</v>
      </c>
      <c r="U418">
        <f t="shared" si="445"/>
        <v>0</v>
      </c>
      <c r="V418">
        <v>474</v>
      </c>
      <c r="W418">
        <f t="shared" si="446"/>
        <v>0</v>
      </c>
      <c r="Y418">
        <f t="shared" si="447"/>
        <v>0</v>
      </c>
      <c r="Z418">
        <f t="shared" si="447"/>
        <v>0</v>
      </c>
    </row>
    <row r="419" spans="1:26" x14ac:dyDescent="0.25">
      <c r="A419" t="s">
        <v>444</v>
      </c>
      <c r="B419">
        <f t="shared" si="439"/>
        <v>0</v>
      </c>
      <c r="C419" t="s">
        <v>1103</v>
      </c>
      <c r="D419" s="1" t="s">
        <v>6</v>
      </c>
      <c r="E419">
        <f t="shared" si="440"/>
        <v>0</v>
      </c>
      <c r="F419">
        <v>11</v>
      </c>
      <c r="G419" s="1">
        <v>1</v>
      </c>
      <c r="H419" s="1">
        <v>1</v>
      </c>
      <c r="I419">
        <v>34</v>
      </c>
      <c r="J419" s="1">
        <v>11</v>
      </c>
      <c r="K419" s="1">
        <v>2</v>
      </c>
      <c r="L419">
        <v>73121090</v>
      </c>
      <c r="M419">
        <f t="shared" ref="M419" si="479">IF(N419="ICMS 00 - Tributada Integralmente",1,IF(N419="ICMS 90 - Outras",11,IF(N419="ICMS 60 - Cobrado anteriormente por substituição tributária",9,IF(N419="ICMS 41 - Não tributada",6,IF(N419="ICMS 50 - Suspensão",7,)))))</f>
        <v>0</v>
      </c>
      <c r="N419" s="1" t="str">
        <f t="shared" si="442"/>
        <v>5.102</v>
      </c>
      <c r="O419" s="1" t="str">
        <f t="shared" si="431"/>
        <v>6.102</v>
      </c>
      <c r="P419">
        <f t="shared" si="443"/>
        <v>0</v>
      </c>
      <c r="Q419">
        <f t="shared" si="443"/>
        <v>0</v>
      </c>
      <c r="R419">
        <f t="shared" si="444"/>
        <v>1822</v>
      </c>
      <c r="U419">
        <f t="shared" si="445"/>
        <v>0</v>
      </c>
      <c r="V419">
        <v>475</v>
      </c>
      <c r="W419">
        <f t="shared" si="446"/>
        <v>0</v>
      </c>
      <c r="Y419">
        <f t="shared" si="447"/>
        <v>0</v>
      </c>
      <c r="Z419">
        <f t="shared" si="447"/>
        <v>0</v>
      </c>
    </row>
    <row r="420" spans="1:26" x14ac:dyDescent="0.25">
      <c r="A420" t="s">
        <v>445</v>
      </c>
      <c r="B420">
        <f t="shared" si="439"/>
        <v>0</v>
      </c>
      <c r="C420" t="s">
        <v>1104</v>
      </c>
      <c r="D420" s="1" t="s">
        <v>6</v>
      </c>
      <c r="E420">
        <f t="shared" si="440"/>
        <v>0</v>
      </c>
      <c r="F420">
        <v>11</v>
      </c>
      <c r="G420" s="1">
        <v>1</v>
      </c>
      <c r="H420" s="1">
        <v>1</v>
      </c>
      <c r="I420">
        <v>34</v>
      </c>
      <c r="J420" s="1">
        <v>11</v>
      </c>
      <c r="K420" s="1">
        <v>2</v>
      </c>
      <c r="L420">
        <v>73121090</v>
      </c>
      <c r="M420">
        <f t="shared" ref="M420" si="480">IF(N420="ICMS 00 - Tributada Integralmente",1,IF(N420="ICMS 90 - Outras",11,IF(N420="ICMS 60 - Cobrado anteriormente por substituição tributária",9,IF(N420="ICMS 41 - Não tributada",6,IF(N420="ICMS 50 - Suspensão",7,)))))</f>
        <v>0</v>
      </c>
      <c r="N420" s="1" t="str">
        <f t="shared" si="442"/>
        <v>5.102</v>
      </c>
      <c r="O420" s="1" t="str">
        <f t="shared" si="431"/>
        <v>6.102</v>
      </c>
      <c r="P420">
        <f t="shared" si="443"/>
        <v>0</v>
      </c>
      <c r="Q420">
        <f t="shared" si="443"/>
        <v>0</v>
      </c>
      <c r="R420">
        <f t="shared" si="444"/>
        <v>1822</v>
      </c>
      <c r="U420">
        <f t="shared" si="445"/>
        <v>0</v>
      </c>
      <c r="V420">
        <v>476</v>
      </c>
      <c r="W420">
        <f t="shared" si="446"/>
        <v>0</v>
      </c>
      <c r="Y420">
        <f t="shared" si="447"/>
        <v>0</v>
      </c>
      <c r="Z420">
        <f t="shared" si="447"/>
        <v>0</v>
      </c>
    </row>
    <row r="421" spans="1:26" x14ac:dyDescent="0.25">
      <c r="A421" t="s">
        <v>446</v>
      </c>
      <c r="B421">
        <f t="shared" si="439"/>
        <v>0</v>
      </c>
      <c r="C421" t="s">
        <v>1105</v>
      </c>
      <c r="D421" s="1" t="s">
        <v>6</v>
      </c>
      <c r="E421">
        <f t="shared" si="440"/>
        <v>0</v>
      </c>
      <c r="F421">
        <v>11</v>
      </c>
      <c r="G421" s="1">
        <v>1</v>
      </c>
      <c r="H421" s="1">
        <v>1</v>
      </c>
      <c r="I421">
        <v>34</v>
      </c>
      <c r="J421" s="1">
        <v>11</v>
      </c>
      <c r="K421" s="1">
        <v>2</v>
      </c>
      <c r="L421">
        <v>73121090</v>
      </c>
      <c r="M421">
        <f t="shared" ref="M421" si="481">IF(N421="ICMS 00 - Tributada Integralmente",1,IF(N421="ICMS 90 - Outras",11,IF(N421="ICMS 60 - Cobrado anteriormente por substituição tributária",9,IF(N421="ICMS 41 - Não tributada",6,IF(N421="ICMS 50 - Suspensão",7,)))))</f>
        <v>0</v>
      </c>
      <c r="N421" s="1" t="str">
        <f t="shared" si="442"/>
        <v>5.102</v>
      </c>
      <c r="O421" s="1" t="str">
        <f t="shared" si="431"/>
        <v>6.102</v>
      </c>
      <c r="P421">
        <f t="shared" si="443"/>
        <v>0</v>
      </c>
      <c r="Q421">
        <f t="shared" si="443"/>
        <v>0</v>
      </c>
      <c r="R421">
        <f t="shared" si="444"/>
        <v>1822</v>
      </c>
      <c r="U421">
        <f t="shared" si="445"/>
        <v>0</v>
      </c>
      <c r="V421">
        <v>477</v>
      </c>
      <c r="W421">
        <f t="shared" si="446"/>
        <v>0</v>
      </c>
      <c r="Y421">
        <f t="shared" si="447"/>
        <v>0</v>
      </c>
      <c r="Z421">
        <f t="shared" si="447"/>
        <v>0</v>
      </c>
    </row>
    <row r="422" spans="1:26" x14ac:dyDescent="0.25">
      <c r="A422" t="s">
        <v>447</v>
      </c>
      <c r="B422">
        <f t="shared" si="439"/>
        <v>0</v>
      </c>
      <c r="C422" t="s">
        <v>1106</v>
      </c>
      <c r="D422" s="1" t="s">
        <v>6</v>
      </c>
      <c r="E422">
        <f t="shared" si="440"/>
        <v>0</v>
      </c>
      <c r="F422">
        <v>11</v>
      </c>
      <c r="G422" s="1">
        <v>1</v>
      </c>
      <c r="H422" s="1">
        <v>1</v>
      </c>
      <c r="I422">
        <v>34</v>
      </c>
      <c r="J422" s="1">
        <v>11</v>
      </c>
      <c r="K422" s="1">
        <v>2</v>
      </c>
      <c r="L422">
        <v>73121090</v>
      </c>
      <c r="M422">
        <f t="shared" ref="M422" si="482">IF(N422="ICMS 00 - Tributada Integralmente",1,IF(N422="ICMS 90 - Outras",11,IF(N422="ICMS 60 - Cobrado anteriormente por substituição tributária",9,IF(N422="ICMS 41 - Não tributada",6,IF(N422="ICMS 50 - Suspensão",7,)))))</f>
        <v>0</v>
      </c>
      <c r="N422" s="1" t="str">
        <f t="shared" si="442"/>
        <v>5.102</v>
      </c>
      <c r="O422" s="1" t="str">
        <f t="shared" si="431"/>
        <v>6.102</v>
      </c>
      <c r="P422">
        <f t="shared" si="443"/>
        <v>0</v>
      </c>
      <c r="Q422">
        <f t="shared" si="443"/>
        <v>0</v>
      </c>
      <c r="R422">
        <f t="shared" si="444"/>
        <v>1822</v>
      </c>
      <c r="U422">
        <f t="shared" si="445"/>
        <v>0</v>
      </c>
      <c r="V422">
        <v>478</v>
      </c>
      <c r="W422">
        <f t="shared" si="446"/>
        <v>0</v>
      </c>
      <c r="Y422">
        <f t="shared" si="447"/>
        <v>0</v>
      </c>
      <c r="Z422">
        <f t="shared" si="447"/>
        <v>0</v>
      </c>
    </row>
    <row r="423" spans="1:26" x14ac:dyDescent="0.25">
      <c r="A423" t="s">
        <v>448</v>
      </c>
      <c r="B423">
        <f t="shared" si="439"/>
        <v>0</v>
      </c>
      <c r="C423" t="s">
        <v>1107</v>
      </c>
      <c r="D423" s="1" t="s">
        <v>6</v>
      </c>
      <c r="E423">
        <f t="shared" si="440"/>
        <v>0</v>
      </c>
      <c r="F423">
        <v>11</v>
      </c>
      <c r="G423" s="1">
        <v>1</v>
      </c>
      <c r="H423" s="1">
        <v>1</v>
      </c>
      <c r="I423">
        <v>34</v>
      </c>
      <c r="J423" s="1">
        <v>11</v>
      </c>
      <c r="K423" s="1">
        <v>2</v>
      </c>
      <c r="L423">
        <v>73121090</v>
      </c>
      <c r="M423">
        <f t="shared" ref="M423" si="483">IF(N423="ICMS 00 - Tributada Integralmente",1,IF(N423="ICMS 90 - Outras",11,IF(N423="ICMS 60 - Cobrado anteriormente por substituição tributária",9,IF(N423="ICMS 41 - Não tributada",6,IF(N423="ICMS 50 - Suspensão",7,)))))</f>
        <v>0</v>
      </c>
      <c r="N423" s="1" t="str">
        <f t="shared" si="442"/>
        <v>5.102</v>
      </c>
      <c r="O423" s="1" t="str">
        <f t="shared" si="431"/>
        <v>6.102</v>
      </c>
      <c r="P423">
        <f t="shared" si="443"/>
        <v>0</v>
      </c>
      <c r="Q423">
        <f t="shared" si="443"/>
        <v>0</v>
      </c>
      <c r="R423">
        <f t="shared" si="444"/>
        <v>1822</v>
      </c>
      <c r="U423">
        <f t="shared" si="445"/>
        <v>0</v>
      </c>
      <c r="V423">
        <v>479</v>
      </c>
      <c r="W423">
        <f t="shared" si="446"/>
        <v>0</v>
      </c>
      <c r="Y423">
        <f t="shared" si="447"/>
        <v>0</v>
      </c>
      <c r="Z423">
        <f t="shared" si="447"/>
        <v>0</v>
      </c>
    </row>
    <row r="424" spans="1:26" x14ac:dyDescent="0.25">
      <c r="A424" t="s">
        <v>449</v>
      </c>
      <c r="B424">
        <f t="shared" si="439"/>
        <v>0</v>
      </c>
      <c r="C424" t="s">
        <v>810</v>
      </c>
      <c r="D424" s="1" t="s">
        <v>6</v>
      </c>
      <c r="E424">
        <f t="shared" si="440"/>
        <v>0</v>
      </c>
      <c r="F424">
        <v>11</v>
      </c>
      <c r="G424" s="1">
        <v>1</v>
      </c>
      <c r="H424" s="1">
        <v>1</v>
      </c>
      <c r="I424">
        <v>34</v>
      </c>
      <c r="J424" s="1">
        <v>11</v>
      </c>
      <c r="K424" s="1">
        <v>2</v>
      </c>
      <c r="L424">
        <v>73121090</v>
      </c>
      <c r="M424">
        <f t="shared" ref="M424" si="484">IF(N424="ICMS 00 - Tributada Integralmente",1,IF(N424="ICMS 90 - Outras",11,IF(N424="ICMS 60 - Cobrado anteriormente por substituição tributária",9,IF(N424="ICMS 41 - Não tributada",6,IF(N424="ICMS 50 - Suspensão",7,)))))</f>
        <v>0</v>
      </c>
      <c r="N424" s="1" t="str">
        <f t="shared" si="442"/>
        <v>5.102</v>
      </c>
      <c r="O424" s="1" t="str">
        <f t="shared" si="431"/>
        <v>6.102</v>
      </c>
      <c r="P424">
        <f t="shared" si="443"/>
        <v>0</v>
      </c>
      <c r="Q424">
        <f t="shared" si="443"/>
        <v>0</v>
      </c>
      <c r="R424">
        <f t="shared" si="444"/>
        <v>1822</v>
      </c>
      <c r="U424">
        <f t="shared" si="445"/>
        <v>0</v>
      </c>
      <c r="V424">
        <v>48</v>
      </c>
      <c r="W424">
        <f t="shared" si="446"/>
        <v>0</v>
      </c>
      <c r="Y424">
        <f t="shared" si="447"/>
        <v>0</v>
      </c>
      <c r="Z424">
        <f t="shared" si="447"/>
        <v>0</v>
      </c>
    </row>
    <row r="425" spans="1:26" x14ac:dyDescent="0.25">
      <c r="A425" t="s">
        <v>450</v>
      </c>
      <c r="B425">
        <f t="shared" si="439"/>
        <v>0</v>
      </c>
      <c r="C425" t="s">
        <v>1108</v>
      </c>
      <c r="D425" s="1" t="s">
        <v>6</v>
      </c>
      <c r="E425">
        <f t="shared" si="440"/>
        <v>0</v>
      </c>
      <c r="F425">
        <v>11</v>
      </c>
      <c r="G425" s="1">
        <v>1</v>
      </c>
      <c r="H425" s="1">
        <v>1</v>
      </c>
      <c r="I425">
        <v>34</v>
      </c>
      <c r="J425" s="1">
        <v>11</v>
      </c>
      <c r="K425" s="1">
        <v>2</v>
      </c>
      <c r="L425">
        <v>73121090</v>
      </c>
      <c r="M425">
        <f t="shared" ref="M425" si="485">IF(N425="ICMS 00 - Tributada Integralmente",1,IF(N425="ICMS 90 - Outras",11,IF(N425="ICMS 60 - Cobrado anteriormente por substituição tributária",9,IF(N425="ICMS 41 - Não tributada",6,IF(N425="ICMS 50 - Suspensão",7,)))))</f>
        <v>0</v>
      </c>
      <c r="N425" s="1" t="str">
        <f t="shared" si="442"/>
        <v>5.102</v>
      </c>
      <c r="O425" s="1" t="str">
        <f t="shared" si="431"/>
        <v>6.102</v>
      </c>
      <c r="P425">
        <f t="shared" si="443"/>
        <v>0</v>
      </c>
      <c r="Q425">
        <f t="shared" si="443"/>
        <v>0</v>
      </c>
      <c r="R425">
        <f t="shared" si="444"/>
        <v>1822</v>
      </c>
      <c r="U425">
        <f t="shared" si="445"/>
        <v>0</v>
      </c>
      <c r="V425">
        <v>480</v>
      </c>
      <c r="W425">
        <f t="shared" si="446"/>
        <v>0</v>
      </c>
      <c r="Y425">
        <f t="shared" si="447"/>
        <v>0</v>
      </c>
      <c r="Z425">
        <f t="shared" si="447"/>
        <v>0</v>
      </c>
    </row>
    <row r="426" spans="1:26" x14ac:dyDescent="0.25">
      <c r="A426" t="s">
        <v>451</v>
      </c>
      <c r="B426">
        <f t="shared" si="439"/>
        <v>0</v>
      </c>
      <c r="C426" t="s">
        <v>1109</v>
      </c>
      <c r="D426" s="1" t="s">
        <v>6</v>
      </c>
      <c r="E426">
        <f t="shared" si="440"/>
        <v>0</v>
      </c>
      <c r="F426">
        <v>11</v>
      </c>
      <c r="G426" s="1">
        <v>1</v>
      </c>
      <c r="H426" s="1">
        <v>1</v>
      </c>
      <c r="I426">
        <v>34</v>
      </c>
      <c r="J426" s="1">
        <v>11</v>
      </c>
      <c r="K426" s="1">
        <v>2</v>
      </c>
      <c r="L426">
        <v>73121090</v>
      </c>
      <c r="M426">
        <f t="shared" ref="M426" si="486">IF(N426="ICMS 00 - Tributada Integralmente",1,IF(N426="ICMS 90 - Outras",11,IF(N426="ICMS 60 - Cobrado anteriormente por substituição tributária",9,IF(N426="ICMS 41 - Não tributada",6,IF(N426="ICMS 50 - Suspensão",7,)))))</f>
        <v>0</v>
      </c>
      <c r="N426" s="1" t="str">
        <f t="shared" si="442"/>
        <v>5.102</v>
      </c>
      <c r="O426" s="1" t="str">
        <f t="shared" si="431"/>
        <v>6.102</v>
      </c>
      <c r="P426">
        <f t="shared" si="443"/>
        <v>0</v>
      </c>
      <c r="Q426">
        <f t="shared" si="443"/>
        <v>0</v>
      </c>
      <c r="R426">
        <f t="shared" si="444"/>
        <v>1822</v>
      </c>
      <c r="U426">
        <f t="shared" si="445"/>
        <v>0</v>
      </c>
      <c r="V426">
        <v>481</v>
      </c>
      <c r="W426">
        <f t="shared" si="446"/>
        <v>0</v>
      </c>
      <c r="Y426">
        <f t="shared" si="447"/>
        <v>0</v>
      </c>
      <c r="Z426">
        <f t="shared" si="447"/>
        <v>0</v>
      </c>
    </row>
    <row r="427" spans="1:26" x14ac:dyDescent="0.25">
      <c r="A427" t="s">
        <v>452</v>
      </c>
      <c r="B427">
        <f t="shared" si="439"/>
        <v>0</v>
      </c>
      <c r="C427" t="s">
        <v>1110</v>
      </c>
      <c r="D427" s="1" t="s">
        <v>6</v>
      </c>
      <c r="E427">
        <f t="shared" si="440"/>
        <v>0</v>
      </c>
      <c r="F427">
        <v>11</v>
      </c>
      <c r="G427" s="1">
        <v>1</v>
      </c>
      <c r="H427" s="1">
        <v>1</v>
      </c>
      <c r="I427">
        <v>34</v>
      </c>
      <c r="J427" s="1">
        <v>11</v>
      </c>
      <c r="K427" s="1">
        <v>2</v>
      </c>
      <c r="L427">
        <v>73121090</v>
      </c>
      <c r="M427">
        <f t="shared" ref="M427" si="487">IF(N427="ICMS 00 - Tributada Integralmente",1,IF(N427="ICMS 90 - Outras",11,IF(N427="ICMS 60 - Cobrado anteriormente por substituição tributária",9,IF(N427="ICMS 41 - Não tributada",6,IF(N427="ICMS 50 - Suspensão",7,)))))</f>
        <v>0</v>
      </c>
      <c r="N427" s="1" t="str">
        <f t="shared" si="442"/>
        <v>5.102</v>
      </c>
      <c r="O427" s="1" t="str">
        <f t="shared" si="431"/>
        <v>6.102</v>
      </c>
      <c r="P427">
        <f t="shared" si="443"/>
        <v>0</v>
      </c>
      <c r="Q427">
        <f t="shared" si="443"/>
        <v>0</v>
      </c>
      <c r="R427">
        <f t="shared" si="444"/>
        <v>1822</v>
      </c>
      <c r="U427">
        <f t="shared" si="445"/>
        <v>0</v>
      </c>
      <c r="V427">
        <v>482</v>
      </c>
      <c r="W427">
        <f t="shared" si="446"/>
        <v>0</v>
      </c>
      <c r="Y427">
        <f t="shared" si="447"/>
        <v>0</v>
      </c>
      <c r="Z427">
        <f t="shared" si="447"/>
        <v>0</v>
      </c>
    </row>
    <row r="428" spans="1:26" x14ac:dyDescent="0.25">
      <c r="A428" t="s">
        <v>453</v>
      </c>
      <c r="B428">
        <f t="shared" si="439"/>
        <v>0</v>
      </c>
      <c r="C428" t="s">
        <v>1111</v>
      </c>
      <c r="D428" s="1" t="s">
        <v>6</v>
      </c>
      <c r="E428">
        <f t="shared" si="440"/>
        <v>0</v>
      </c>
      <c r="F428">
        <v>11</v>
      </c>
      <c r="G428" s="1">
        <v>1</v>
      </c>
      <c r="H428" s="1">
        <v>1</v>
      </c>
      <c r="I428">
        <v>34</v>
      </c>
      <c r="J428" s="1">
        <v>11</v>
      </c>
      <c r="K428" s="1">
        <v>2</v>
      </c>
      <c r="L428">
        <v>73121090</v>
      </c>
      <c r="M428">
        <f t="shared" ref="M428" si="488">IF(N428="ICMS 00 - Tributada Integralmente",1,IF(N428="ICMS 90 - Outras",11,IF(N428="ICMS 60 - Cobrado anteriormente por substituição tributária",9,IF(N428="ICMS 41 - Não tributada",6,IF(N428="ICMS 50 - Suspensão",7,)))))</f>
        <v>0</v>
      </c>
      <c r="N428" s="1" t="str">
        <f t="shared" si="442"/>
        <v>5.102</v>
      </c>
      <c r="O428" s="1" t="str">
        <f t="shared" si="431"/>
        <v>6.102</v>
      </c>
      <c r="P428">
        <f t="shared" si="443"/>
        <v>0</v>
      </c>
      <c r="Q428">
        <f t="shared" si="443"/>
        <v>0</v>
      </c>
      <c r="R428">
        <f t="shared" si="444"/>
        <v>1822</v>
      </c>
      <c r="U428">
        <f t="shared" si="445"/>
        <v>0</v>
      </c>
      <c r="V428">
        <v>483</v>
      </c>
      <c r="W428">
        <f t="shared" si="446"/>
        <v>0</v>
      </c>
      <c r="Y428">
        <f t="shared" si="447"/>
        <v>0</v>
      </c>
      <c r="Z428">
        <f t="shared" si="447"/>
        <v>0</v>
      </c>
    </row>
    <row r="429" spans="1:26" x14ac:dyDescent="0.25">
      <c r="A429" t="s">
        <v>454</v>
      </c>
      <c r="B429">
        <f t="shared" si="439"/>
        <v>0</v>
      </c>
      <c r="C429" t="s">
        <v>1112</v>
      </c>
      <c r="D429" s="1" t="s">
        <v>6</v>
      </c>
      <c r="E429">
        <f t="shared" si="440"/>
        <v>0</v>
      </c>
      <c r="F429">
        <v>11</v>
      </c>
      <c r="G429" s="1">
        <v>1</v>
      </c>
      <c r="H429" s="1">
        <v>1</v>
      </c>
      <c r="I429">
        <v>34</v>
      </c>
      <c r="J429" s="1">
        <v>11</v>
      </c>
      <c r="K429" s="1">
        <v>2</v>
      </c>
      <c r="L429">
        <v>73121090</v>
      </c>
      <c r="M429">
        <f t="shared" ref="M429" si="489">IF(N429="ICMS 00 - Tributada Integralmente",1,IF(N429="ICMS 90 - Outras",11,IF(N429="ICMS 60 - Cobrado anteriormente por substituição tributária",9,IF(N429="ICMS 41 - Não tributada",6,IF(N429="ICMS 50 - Suspensão",7,)))))</f>
        <v>0</v>
      </c>
      <c r="N429" s="1" t="str">
        <f t="shared" si="442"/>
        <v>5.102</v>
      </c>
      <c r="O429" s="1" t="str">
        <f t="shared" si="431"/>
        <v>6.102</v>
      </c>
      <c r="P429">
        <f t="shared" si="443"/>
        <v>0</v>
      </c>
      <c r="Q429">
        <f t="shared" si="443"/>
        <v>0</v>
      </c>
      <c r="R429">
        <f t="shared" si="444"/>
        <v>1822</v>
      </c>
      <c r="U429">
        <f t="shared" si="445"/>
        <v>0</v>
      </c>
      <c r="V429">
        <v>484</v>
      </c>
      <c r="W429">
        <f t="shared" si="446"/>
        <v>0</v>
      </c>
      <c r="Y429">
        <f t="shared" si="447"/>
        <v>0</v>
      </c>
      <c r="Z429">
        <f t="shared" si="447"/>
        <v>0</v>
      </c>
    </row>
    <row r="430" spans="1:26" x14ac:dyDescent="0.25">
      <c r="A430" t="s">
        <v>455</v>
      </c>
      <c r="B430">
        <f t="shared" si="439"/>
        <v>0</v>
      </c>
      <c r="C430" t="s">
        <v>1113</v>
      </c>
      <c r="D430" s="1" t="s">
        <v>6</v>
      </c>
      <c r="E430">
        <f t="shared" si="440"/>
        <v>0</v>
      </c>
      <c r="F430">
        <v>11</v>
      </c>
      <c r="G430" s="1">
        <v>1</v>
      </c>
      <c r="H430" s="1">
        <v>1</v>
      </c>
      <c r="I430">
        <v>34</v>
      </c>
      <c r="J430" s="1">
        <v>11</v>
      </c>
      <c r="K430" s="1">
        <v>2</v>
      </c>
      <c r="L430">
        <v>73121090</v>
      </c>
      <c r="M430">
        <f t="shared" ref="M430" si="490">IF(N430="ICMS 00 - Tributada Integralmente",1,IF(N430="ICMS 90 - Outras",11,IF(N430="ICMS 60 - Cobrado anteriormente por substituição tributária",9,IF(N430="ICMS 41 - Não tributada",6,IF(N430="ICMS 50 - Suspensão",7,)))))</f>
        <v>0</v>
      </c>
      <c r="N430" s="1" t="str">
        <f t="shared" si="442"/>
        <v>5.102</v>
      </c>
      <c r="O430" s="1" t="str">
        <f t="shared" si="431"/>
        <v>6.102</v>
      </c>
      <c r="P430">
        <f t="shared" si="443"/>
        <v>0</v>
      </c>
      <c r="Q430">
        <f t="shared" si="443"/>
        <v>0</v>
      </c>
      <c r="R430">
        <f t="shared" si="444"/>
        <v>1822</v>
      </c>
      <c r="U430">
        <f t="shared" si="445"/>
        <v>0</v>
      </c>
      <c r="V430">
        <v>485</v>
      </c>
      <c r="W430">
        <f t="shared" si="446"/>
        <v>0</v>
      </c>
      <c r="Y430">
        <f t="shared" si="447"/>
        <v>0</v>
      </c>
      <c r="Z430">
        <f t="shared" si="447"/>
        <v>0</v>
      </c>
    </row>
    <row r="431" spans="1:26" x14ac:dyDescent="0.25">
      <c r="A431" t="s">
        <v>456</v>
      </c>
      <c r="B431">
        <f t="shared" si="439"/>
        <v>0</v>
      </c>
      <c r="C431" t="s">
        <v>1114</v>
      </c>
      <c r="D431" s="1" t="s">
        <v>6</v>
      </c>
      <c r="E431">
        <f t="shared" si="440"/>
        <v>0</v>
      </c>
      <c r="F431">
        <v>11</v>
      </c>
      <c r="G431" s="1">
        <v>1</v>
      </c>
      <c r="H431" s="1">
        <v>1</v>
      </c>
      <c r="I431">
        <v>34</v>
      </c>
      <c r="J431" s="1">
        <v>11</v>
      </c>
      <c r="K431" s="1">
        <v>2</v>
      </c>
      <c r="L431">
        <v>73121090</v>
      </c>
      <c r="M431">
        <f t="shared" ref="M431" si="491">IF(N431="ICMS 00 - Tributada Integralmente",1,IF(N431="ICMS 90 - Outras",11,IF(N431="ICMS 60 - Cobrado anteriormente por substituição tributária",9,IF(N431="ICMS 41 - Não tributada",6,IF(N431="ICMS 50 - Suspensão",7,)))))</f>
        <v>0</v>
      </c>
      <c r="N431" s="1" t="str">
        <f t="shared" si="442"/>
        <v>5.102</v>
      </c>
      <c r="O431" s="1" t="str">
        <f t="shared" si="431"/>
        <v>6.102</v>
      </c>
      <c r="P431">
        <f t="shared" si="443"/>
        <v>0</v>
      </c>
      <c r="Q431">
        <f t="shared" si="443"/>
        <v>0</v>
      </c>
      <c r="R431">
        <f t="shared" si="444"/>
        <v>1822</v>
      </c>
      <c r="U431">
        <f t="shared" si="445"/>
        <v>0</v>
      </c>
      <c r="V431">
        <v>486</v>
      </c>
      <c r="W431">
        <f t="shared" si="446"/>
        <v>0</v>
      </c>
      <c r="Y431">
        <f t="shared" si="447"/>
        <v>0</v>
      </c>
      <c r="Z431">
        <f t="shared" si="447"/>
        <v>0</v>
      </c>
    </row>
    <row r="432" spans="1:26" x14ac:dyDescent="0.25">
      <c r="A432" t="s">
        <v>457</v>
      </c>
      <c r="B432">
        <f t="shared" si="439"/>
        <v>0</v>
      </c>
      <c r="C432" t="s">
        <v>1115</v>
      </c>
      <c r="D432" s="1" t="s">
        <v>6</v>
      </c>
      <c r="E432">
        <f t="shared" si="440"/>
        <v>0</v>
      </c>
      <c r="F432">
        <v>11</v>
      </c>
      <c r="G432" s="1">
        <v>1</v>
      </c>
      <c r="H432" s="1">
        <v>1</v>
      </c>
      <c r="I432">
        <v>34</v>
      </c>
      <c r="J432" s="1">
        <v>11</v>
      </c>
      <c r="K432" s="1">
        <v>2</v>
      </c>
      <c r="L432">
        <v>73121090</v>
      </c>
      <c r="M432">
        <f t="shared" ref="M432" si="492">IF(N432="ICMS 00 - Tributada Integralmente",1,IF(N432="ICMS 90 - Outras",11,IF(N432="ICMS 60 - Cobrado anteriormente por substituição tributária",9,IF(N432="ICMS 41 - Não tributada",6,IF(N432="ICMS 50 - Suspensão",7,)))))</f>
        <v>0</v>
      </c>
      <c r="N432" s="1" t="str">
        <f t="shared" si="442"/>
        <v>5.102</v>
      </c>
      <c r="O432" s="1" t="str">
        <f t="shared" si="431"/>
        <v>6.102</v>
      </c>
      <c r="P432">
        <f t="shared" si="443"/>
        <v>0</v>
      </c>
      <c r="Q432">
        <f t="shared" si="443"/>
        <v>0</v>
      </c>
      <c r="R432">
        <f t="shared" si="444"/>
        <v>1822</v>
      </c>
      <c r="U432">
        <f t="shared" si="445"/>
        <v>0</v>
      </c>
      <c r="V432">
        <v>487</v>
      </c>
      <c r="W432">
        <f t="shared" si="446"/>
        <v>0</v>
      </c>
      <c r="Y432">
        <f t="shared" si="447"/>
        <v>0</v>
      </c>
      <c r="Z432">
        <f t="shared" si="447"/>
        <v>0</v>
      </c>
    </row>
    <row r="433" spans="1:26" x14ac:dyDescent="0.25">
      <c r="A433" t="s">
        <v>458</v>
      </c>
      <c r="B433">
        <f t="shared" si="439"/>
        <v>0</v>
      </c>
      <c r="C433" t="s">
        <v>1116</v>
      </c>
      <c r="D433" s="1" t="s">
        <v>6</v>
      </c>
      <c r="E433">
        <f t="shared" si="440"/>
        <v>0</v>
      </c>
      <c r="F433">
        <v>11</v>
      </c>
      <c r="G433" s="1">
        <v>1</v>
      </c>
      <c r="H433" s="1">
        <v>1</v>
      </c>
      <c r="I433">
        <v>34</v>
      </c>
      <c r="J433" s="1">
        <v>11</v>
      </c>
      <c r="K433" s="1">
        <v>2</v>
      </c>
      <c r="L433">
        <v>73121090</v>
      </c>
      <c r="M433">
        <f t="shared" ref="M433" si="493">IF(N433="ICMS 00 - Tributada Integralmente",1,IF(N433="ICMS 90 - Outras",11,IF(N433="ICMS 60 - Cobrado anteriormente por substituição tributária",9,IF(N433="ICMS 41 - Não tributada",6,IF(N433="ICMS 50 - Suspensão",7,)))))</f>
        <v>0</v>
      </c>
      <c r="N433" s="1" t="str">
        <f t="shared" si="442"/>
        <v>5.102</v>
      </c>
      <c r="O433" s="1" t="str">
        <f t="shared" si="431"/>
        <v>6.102</v>
      </c>
      <c r="P433">
        <f t="shared" si="443"/>
        <v>0</v>
      </c>
      <c r="Q433">
        <f t="shared" si="443"/>
        <v>0</v>
      </c>
      <c r="R433">
        <f t="shared" si="444"/>
        <v>1822</v>
      </c>
      <c r="U433">
        <f t="shared" si="445"/>
        <v>0</v>
      </c>
      <c r="V433">
        <v>488</v>
      </c>
      <c r="W433">
        <f t="shared" si="446"/>
        <v>0</v>
      </c>
      <c r="Y433">
        <f t="shared" si="447"/>
        <v>0</v>
      </c>
      <c r="Z433">
        <f t="shared" si="447"/>
        <v>0</v>
      </c>
    </row>
    <row r="434" spans="1:26" x14ac:dyDescent="0.25">
      <c r="A434" t="s">
        <v>459</v>
      </c>
      <c r="B434">
        <f t="shared" si="439"/>
        <v>0</v>
      </c>
      <c r="C434" t="s">
        <v>1117</v>
      </c>
      <c r="D434" s="1" t="s">
        <v>6</v>
      </c>
      <c r="E434">
        <f t="shared" si="440"/>
        <v>0</v>
      </c>
      <c r="F434">
        <v>11</v>
      </c>
      <c r="G434" s="1">
        <v>1</v>
      </c>
      <c r="H434" s="1">
        <v>1</v>
      </c>
      <c r="I434">
        <v>34</v>
      </c>
      <c r="J434" s="1">
        <v>11</v>
      </c>
      <c r="K434" s="1">
        <v>2</v>
      </c>
      <c r="L434">
        <v>73121090</v>
      </c>
      <c r="M434">
        <f t="shared" ref="M434" si="494">IF(N434="ICMS 00 - Tributada Integralmente",1,IF(N434="ICMS 90 - Outras",11,IF(N434="ICMS 60 - Cobrado anteriormente por substituição tributária",9,IF(N434="ICMS 41 - Não tributada",6,IF(N434="ICMS 50 - Suspensão",7,)))))</f>
        <v>0</v>
      </c>
      <c r="N434" s="1" t="str">
        <f t="shared" si="442"/>
        <v>5.102</v>
      </c>
      <c r="O434" s="1" t="str">
        <f t="shared" si="431"/>
        <v>6.102</v>
      </c>
      <c r="P434">
        <f t="shared" si="443"/>
        <v>0</v>
      </c>
      <c r="Q434">
        <f t="shared" si="443"/>
        <v>0</v>
      </c>
      <c r="R434">
        <f t="shared" si="444"/>
        <v>1822</v>
      </c>
      <c r="U434">
        <f t="shared" si="445"/>
        <v>0</v>
      </c>
      <c r="V434">
        <v>489</v>
      </c>
      <c r="W434">
        <f t="shared" si="446"/>
        <v>0</v>
      </c>
      <c r="Y434">
        <f t="shared" si="447"/>
        <v>0</v>
      </c>
      <c r="Z434">
        <f t="shared" si="447"/>
        <v>0</v>
      </c>
    </row>
    <row r="435" spans="1:26" x14ac:dyDescent="0.25">
      <c r="A435" t="s">
        <v>460</v>
      </c>
      <c r="B435">
        <f t="shared" si="439"/>
        <v>0</v>
      </c>
      <c r="C435">
        <v>210</v>
      </c>
      <c r="D435" s="1" t="s">
        <v>6</v>
      </c>
      <c r="E435">
        <f t="shared" si="440"/>
        <v>0</v>
      </c>
      <c r="F435">
        <v>11</v>
      </c>
      <c r="G435" s="1">
        <v>1</v>
      </c>
      <c r="H435" s="1">
        <v>1</v>
      </c>
      <c r="I435">
        <v>34</v>
      </c>
      <c r="J435" s="1">
        <v>11</v>
      </c>
      <c r="K435" s="1">
        <v>2</v>
      </c>
      <c r="L435">
        <v>73269090</v>
      </c>
      <c r="M435">
        <f t="shared" ref="M435" si="495">IF(N435="ICMS 00 - Tributada Integralmente",1,IF(N435="ICMS 90 - Outras",11,IF(N435="ICMS 60 - Cobrado anteriormente por substituição tributária",9,IF(N435="ICMS 41 - Não tributada",6,IF(N435="ICMS 50 - Suspensão",7,)))))</f>
        <v>0</v>
      </c>
      <c r="N435" s="1" t="str">
        <f t="shared" si="442"/>
        <v>5.102</v>
      </c>
      <c r="O435" s="1" t="str">
        <f t="shared" si="431"/>
        <v>6.102</v>
      </c>
      <c r="P435">
        <f t="shared" si="443"/>
        <v>0</v>
      </c>
      <c r="Q435">
        <f t="shared" si="443"/>
        <v>0</v>
      </c>
      <c r="R435">
        <f t="shared" si="444"/>
        <v>1822</v>
      </c>
      <c r="U435">
        <f t="shared" si="445"/>
        <v>0</v>
      </c>
      <c r="V435">
        <v>49</v>
      </c>
      <c r="W435">
        <f t="shared" si="446"/>
        <v>0</v>
      </c>
      <c r="Y435">
        <f t="shared" si="447"/>
        <v>0</v>
      </c>
      <c r="Z435">
        <f t="shared" si="447"/>
        <v>0</v>
      </c>
    </row>
    <row r="436" spans="1:26" x14ac:dyDescent="0.25">
      <c r="A436" t="s">
        <v>461</v>
      </c>
      <c r="B436">
        <f t="shared" si="439"/>
        <v>0</v>
      </c>
      <c r="C436" t="s">
        <v>986</v>
      </c>
      <c r="D436" s="1" t="s">
        <v>6</v>
      </c>
      <c r="E436">
        <f t="shared" si="440"/>
        <v>0</v>
      </c>
      <c r="F436">
        <v>1</v>
      </c>
      <c r="G436" s="1">
        <v>1</v>
      </c>
      <c r="H436" s="1">
        <v>23</v>
      </c>
      <c r="I436">
        <v>36</v>
      </c>
      <c r="J436" s="1">
        <v>8</v>
      </c>
      <c r="K436" s="1">
        <v>2</v>
      </c>
      <c r="L436">
        <v>73269090</v>
      </c>
      <c r="M436">
        <f t="shared" ref="M436" si="496">IF(N436="ICMS 00 - Tributada Integralmente",1,IF(N436="ICMS 90 - Outras",11,IF(N436="ICMS 60 - Cobrado anteriormente por substituição tributária",9,IF(N436="ICMS 41 - Não tributada",6,IF(N436="ICMS 50 - Suspensão",7,)))))</f>
        <v>0</v>
      </c>
      <c r="N436" s="1" t="str">
        <f t="shared" si="442"/>
        <v>5.102</v>
      </c>
      <c r="O436" s="1" t="str">
        <f t="shared" si="431"/>
        <v>6.102</v>
      </c>
      <c r="P436">
        <f t="shared" si="443"/>
        <v>0</v>
      </c>
      <c r="Q436">
        <f t="shared" si="443"/>
        <v>0</v>
      </c>
      <c r="R436">
        <f t="shared" si="444"/>
        <v>1822</v>
      </c>
      <c r="U436">
        <f t="shared" si="445"/>
        <v>0</v>
      </c>
      <c r="V436">
        <v>490</v>
      </c>
      <c r="W436">
        <f t="shared" si="446"/>
        <v>0</v>
      </c>
      <c r="Y436">
        <f t="shared" si="447"/>
        <v>0</v>
      </c>
      <c r="Z436">
        <f t="shared" si="447"/>
        <v>0</v>
      </c>
    </row>
    <row r="437" spans="1:26" x14ac:dyDescent="0.25">
      <c r="A437" t="s">
        <v>462</v>
      </c>
      <c r="B437">
        <f t="shared" si="439"/>
        <v>0</v>
      </c>
      <c r="C437">
        <v>132</v>
      </c>
      <c r="D437" s="1" t="s">
        <v>6</v>
      </c>
      <c r="E437">
        <f t="shared" si="440"/>
        <v>0</v>
      </c>
      <c r="F437">
        <v>11</v>
      </c>
      <c r="G437" s="1">
        <v>1</v>
      </c>
      <c r="H437" s="1">
        <v>3</v>
      </c>
      <c r="I437">
        <v>56</v>
      </c>
      <c r="J437" s="1">
        <v>11</v>
      </c>
      <c r="K437" s="1">
        <v>2</v>
      </c>
      <c r="L437">
        <v>73121090</v>
      </c>
      <c r="M437">
        <f t="shared" ref="M437" si="497">IF(N437="ICMS 00 - Tributada Integralmente",1,IF(N437="ICMS 90 - Outras",11,IF(N437="ICMS 60 - Cobrado anteriormente por substituição tributária",9,IF(N437="ICMS 41 - Não tributada",6,IF(N437="ICMS 50 - Suspensão",7,)))))</f>
        <v>0</v>
      </c>
      <c r="N437" s="1" t="str">
        <f t="shared" si="442"/>
        <v>5.102</v>
      </c>
      <c r="O437" s="1" t="str">
        <f t="shared" si="431"/>
        <v>6.102</v>
      </c>
      <c r="P437">
        <f t="shared" si="443"/>
        <v>0</v>
      </c>
      <c r="Q437">
        <f t="shared" si="443"/>
        <v>0</v>
      </c>
      <c r="R437">
        <f t="shared" si="444"/>
        <v>1822</v>
      </c>
      <c r="U437">
        <f t="shared" si="445"/>
        <v>0</v>
      </c>
      <c r="V437">
        <v>491</v>
      </c>
      <c r="W437">
        <f t="shared" si="446"/>
        <v>0</v>
      </c>
      <c r="Y437">
        <f t="shared" si="447"/>
        <v>0</v>
      </c>
      <c r="Z437">
        <f t="shared" si="447"/>
        <v>0</v>
      </c>
    </row>
    <row r="438" spans="1:26" x14ac:dyDescent="0.25">
      <c r="A438" t="s">
        <v>463</v>
      </c>
      <c r="B438">
        <f t="shared" si="439"/>
        <v>0</v>
      </c>
      <c r="C438" t="s">
        <v>1118</v>
      </c>
      <c r="D438" s="1" t="s">
        <v>6</v>
      </c>
      <c r="E438">
        <f t="shared" si="440"/>
        <v>0</v>
      </c>
      <c r="F438">
        <v>11</v>
      </c>
      <c r="G438" s="1">
        <v>1</v>
      </c>
      <c r="H438" s="1">
        <v>3</v>
      </c>
      <c r="I438">
        <v>56</v>
      </c>
      <c r="J438" s="1">
        <v>11</v>
      </c>
      <c r="K438" s="1">
        <v>2</v>
      </c>
      <c r="L438">
        <v>73121090</v>
      </c>
      <c r="M438">
        <f t="shared" ref="M438" si="498">IF(N438="ICMS 00 - Tributada Integralmente",1,IF(N438="ICMS 90 - Outras",11,IF(N438="ICMS 60 - Cobrado anteriormente por substituição tributária",9,IF(N438="ICMS 41 - Não tributada",6,IF(N438="ICMS 50 - Suspensão",7,)))))</f>
        <v>0</v>
      </c>
      <c r="N438" s="1" t="str">
        <f t="shared" si="442"/>
        <v>5.102</v>
      </c>
      <c r="O438" s="1" t="str">
        <f t="shared" si="431"/>
        <v>6.102</v>
      </c>
      <c r="P438">
        <f t="shared" si="443"/>
        <v>0</v>
      </c>
      <c r="Q438">
        <f t="shared" si="443"/>
        <v>0</v>
      </c>
      <c r="R438">
        <f t="shared" si="444"/>
        <v>1822</v>
      </c>
      <c r="U438">
        <f t="shared" si="445"/>
        <v>0</v>
      </c>
      <c r="V438">
        <v>492</v>
      </c>
      <c r="W438">
        <f t="shared" si="446"/>
        <v>0</v>
      </c>
      <c r="Y438">
        <f t="shared" si="447"/>
        <v>0</v>
      </c>
      <c r="Z438">
        <f t="shared" si="447"/>
        <v>0</v>
      </c>
    </row>
    <row r="439" spans="1:26" x14ac:dyDescent="0.25">
      <c r="A439" t="s">
        <v>464</v>
      </c>
      <c r="B439">
        <f t="shared" si="439"/>
        <v>0</v>
      </c>
      <c r="C439" t="s">
        <v>1119</v>
      </c>
      <c r="D439" s="1" t="s">
        <v>6</v>
      </c>
      <c r="E439">
        <f t="shared" si="440"/>
        <v>0</v>
      </c>
      <c r="F439">
        <v>11</v>
      </c>
      <c r="G439" s="1">
        <v>1</v>
      </c>
      <c r="H439" s="1">
        <v>3</v>
      </c>
      <c r="I439">
        <v>56</v>
      </c>
      <c r="J439" s="1">
        <v>11</v>
      </c>
      <c r="K439" s="1">
        <v>2</v>
      </c>
      <c r="L439">
        <v>73121090</v>
      </c>
      <c r="M439">
        <f t="shared" ref="M439" si="499">IF(N439="ICMS 00 - Tributada Integralmente",1,IF(N439="ICMS 90 - Outras",11,IF(N439="ICMS 60 - Cobrado anteriormente por substituição tributária",9,IF(N439="ICMS 41 - Não tributada",6,IF(N439="ICMS 50 - Suspensão",7,)))))</f>
        <v>0</v>
      </c>
      <c r="N439" s="1" t="str">
        <f t="shared" si="442"/>
        <v>5.102</v>
      </c>
      <c r="O439" s="1" t="str">
        <f t="shared" si="431"/>
        <v>6.102</v>
      </c>
      <c r="P439">
        <f t="shared" si="443"/>
        <v>0</v>
      </c>
      <c r="Q439">
        <f t="shared" si="443"/>
        <v>0</v>
      </c>
      <c r="R439">
        <f t="shared" si="444"/>
        <v>1822</v>
      </c>
      <c r="U439">
        <f t="shared" si="445"/>
        <v>0</v>
      </c>
      <c r="V439">
        <v>493</v>
      </c>
      <c r="W439">
        <f t="shared" si="446"/>
        <v>0</v>
      </c>
      <c r="Y439">
        <f t="shared" si="447"/>
        <v>0</v>
      </c>
      <c r="Z439">
        <f t="shared" si="447"/>
        <v>0</v>
      </c>
    </row>
    <row r="440" spans="1:26" x14ac:dyDescent="0.25">
      <c r="A440" t="s">
        <v>465</v>
      </c>
      <c r="B440">
        <f t="shared" si="439"/>
        <v>0</v>
      </c>
      <c r="C440" t="s">
        <v>1120</v>
      </c>
      <c r="D440" s="1" t="s">
        <v>6</v>
      </c>
      <c r="E440">
        <f t="shared" si="440"/>
        <v>0</v>
      </c>
      <c r="F440">
        <v>11</v>
      </c>
      <c r="G440" s="1">
        <v>1</v>
      </c>
      <c r="H440" s="1">
        <v>3</v>
      </c>
      <c r="I440">
        <v>56</v>
      </c>
      <c r="J440" s="1">
        <v>11</v>
      </c>
      <c r="K440" s="1">
        <v>2</v>
      </c>
      <c r="L440">
        <v>73121090</v>
      </c>
      <c r="M440">
        <f t="shared" ref="M440" si="500">IF(N440="ICMS 00 - Tributada Integralmente",1,IF(N440="ICMS 90 - Outras",11,IF(N440="ICMS 60 - Cobrado anteriormente por substituição tributária",9,IF(N440="ICMS 41 - Não tributada",6,IF(N440="ICMS 50 - Suspensão",7,)))))</f>
        <v>0</v>
      </c>
      <c r="N440" s="1" t="str">
        <f t="shared" si="442"/>
        <v>5.102</v>
      </c>
      <c r="O440" s="1" t="str">
        <f t="shared" si="431"/>
        <v>6.102</v>
      </c>
      <c r="P440">
        <f t="shared" si="443"/>
        <v>0</v>
      </c>
      <c r="Q440">
        <f t="shared" si="443"/>
        <v>0</v>
      </c>
      <c r="R440">
        <f t="shared" si="444"/>
        <v>1822</v>
      </c>
      <c r="U440">
        <f t="shared" si="445"/>
        <v>0</v>
      </c>
      <c r="V440">
        <v>494</v>
      </c>
      <c r="W440">
        <f t="shared" si="446"/>
        <v>0</v>
      </c>
      <c r="Y440">
        <f t="shared" si="447"/>
        <v>0</v>
      </c>
      <c r="Z440">
        <f t="shared" si="447"/>
        <v>0</v>
      </c>
    </row>
    <row r="441" spans="1:26" x14ac:dyDescent="0.25">
      <c r="A441" t="s">
        <v>466</v>
      </c>
      <c r="B441">
        <f t="shared" si="439"/>
        <v>0</v>
      </c>
      <c r="C441" t="s">
        <v>1121</v>
      </c>
      <c r="D441" s="1" t="s">
        <v>6</v>
      </c>
      <c r="E441">
        <f t="shared" si="440"/>
        <v>0</v>
      </c>
      <c r="F441">
        <v>11</v>
      </c>
      <c r="G441" s="1">
        <v>1</v>
      </c>
      <c r="H441" s="1">
        <v>3</v>
      </c>
      <c r="I441">
        <v>56</v>
      </c>
      <c r="J441" s="1">
        <v>11</v>
      </c>
      <c r="K441" s="1">
        <v>2</v>
      </c>
      <c r="L441">
        <v>73121090</v>
      </c>
      <c r="M441">
        <f t="shared" ref="M441" si="501">IF(N441="ICMS 00 - Tributada Integralmente",1,IF(N441="ICMS 90 - Outras",11,IF(N441="ICMS 60 - Cobrado anteriormente por substituição tributária",9,IF(N441="ICMS 41 - Não tributada",6,IF(N441="ICMS 50 - Suspensão",7,)))))</f>
        <v>0</v>
      </c>
      <c r="N441" s="1" t="str">
        <f t="shared" si="442"/>
        <v>5.102</v>
      </c>
      <c r="O441" s="1" t="str">
        <f t="shared" si="431"/>
        <v>6.102</v>
      </c>
      <c r="P441">
        <f t="shared" si="443"/>
        <v>0</v>
      </c>
      <c r="Q441">
        <f t="shared" si="443"/>
        <v>0</v>
      </c>
      <c r="R441">
        <f t="shared" si="444"/>
        <v>1822</v>
      </c>
      <c r="U441">
        <f t="shared" si="445"/>
        <v>0</v>
      </c>
      <c r="V441">
        <v>495</v>
      </c>
      <c r="W441">
        <f t="shared" si="446"/>
        <v>0</v>
      </c>
      <c r="Y441">
        <f t="shared" si="447"/>
        <v>0</v>
      </c>
      <c r="Z441">
        <f t="shared" si="447"/>
        <v>0</v>
      </c>
    </row>
    <row r="442" spans="1:26" x14ac:dyDescent="0.25">
      <c r="A442" t="s">
        <v>467</v>
      </c>
      <c r="B442">
        <f t="shared" si="439"/>
        <v>0</v>
      </c>
      <c r="C442" t="s">
        <v>1122</v>
      </c>
      <c r="D442" s="1" t="s">
        <v>6</v>
      </c>
      <c r="E442">
        <f t="shared" si="440"/>
        <v>0</v>
      </c>
      <c r="F442">
        <v>11</v>
      </c>
      <c r="G442" s="1">
        <v>1</v>
      </c>
      <c r="H442" s="1">
        <v>3</v>
      </c>
      <c r="I442">
        <v>56</v>
      </c>
      <c r="J442" s="1">
        <v>11</v>
      </c>
      <c r="K442" s="1">
        <v>2</v>
      </c>
      <c r="L442">
        <v>73121090</v>
      </c>
      <c r="M442">
        <f t="shared" ref="M442" si="502">IF(N442="ICMS 00 - Tributada Integralmente",1,IF(N442="ICMS 90 - Outras",11,IF(N442="ICMS 60 - Cobrado anteriormente por substituição tributária",9,IF(N442="ICMS 41 - Não tributada",6,IF(N442="ICMS 50 - Suspensão",7,)))))</f>
        <v>0</v>
      </c>
      <c r="N442" s="1" t="str">
        <f t="shared" si="442"/>
        <v>5.102</v>
      </c>
      <c r="O442" s="1" t="str">
        <f t="shared" si="431"/>
        <v>6.102</v>
      </c>
      <c r="P442">
        <f t="shared" si="443"/>
        <v>0</v>
      </c>
      <c r="Q442">
        <f t="shared" si="443"/>
        <v>0</v>
      </c>
      <c r="R442">
        <f t="shared" si="444"/>
        <v>1822</v>
      </c>
      <c r="U442">
        <f t="shared" si="445"/>
        <v>0</v>
      </c>
      <c r="V442">
        <v>496</v>
      </c>
      <c r="W442">
        <f t="shared" si="446"/>
        <v>0</v>
      </c>
      <c r="Y442">
        <f t="shared" si="447"/>
        <v>0</v>
      </c>
      <c r="Z442">
        <f t="shared" si="447"/>
        <v>0</v>
      </c>
    </row>
    <row r="443" spans="1:26" x14ac:dyDescent="0.25">
      <c r="A443" t="s">
        <v>468</v>
      </c>
      <c r="B443">
        <f t="shared" si="439"/>
        <v>0</v>
      </c>
      <c r="C443" t="s">
        <v>1123</v>
      </c>
      <c r="D443" s="1" t="s">
        <v>6</v>
      </c>
      <c r="E443">
        <f t="shared" si="440"/>
        <v>0</v>
      </c>
      <c r="F443">
        <v>11</v>
      </c>
      <c r="G443" s="1">
        <v>1</v>
      </c>
      <c r="H443" s="1">
        <v>3</v>
      </c>
      <c r="I443">
        <v>56</v>
      </c>
      <c r="J443" s="1">
        <v>11</v>
      </c>
      <c r="K443" s="1">
        <v>2</v>
      </c>
      <c r="L443">
        <v>73269090</v>
      </c>
      <c r="M443">
        <f t="shared" ref="M443" si="503">IF(N443="ICMS 00 - Tributada Integralmente",1,IF(N443="ICMS 90 - Outras",11,IF(N443="ICMS 60 - Cobrado anteriormente por substituição tributária",9,IF(N443="ICMS 41 - Não tributada",6,IF(N443="ICMS 50 - Suspensão",7,)))))</f>
        <v>0</v>
      </c>
      <c r="N443" s="1" t="str">
        <f t="shared" si="442"/>
        <v>5.102</v>
      </c>
      <c r="O443" s="1" t="str">
        <f t="shared" ref="O443:O505" si="504">IF(K443=9,"6.401","6.102")</f>
        <v>6.102</v>
      </c>
      <c r="P443">
        <f t="shared" si="443"/>
        <v>0</v>
      </c>
      <c r="Q443">
        <f t="shared" si="443"/>
        <v>0</v>
      </c>
      <c r="R443">
        <f t="shared" si="444"/>
        <v>1822</v>
      </c>
      <c r="U443">
        <f t="shared" si="445"/>
        <v>0</v>
      </c>
      <c r="V443">
        <v>497</v>
      </c>
      <c r="W443">
        <f t="shared" si="446"/>
        <v>0</v>
      </c>
      <c r="Y443">
        <f t="shared" si="447"/>
        <v>0</v>
      </c>
      <c r="Z443">
        <f t="shared" si="447"/>
        <v>0</v>
      </c>
    </row>
    <row r="444" spans="1:26" x14ac:dyDescent="0.25">
      <c r="A444" t="s">
        <v>469</v>
      </c>
      <c r="B444">
        <f t="shared" si="439"/>
        <v>0</v>
      </c>
      <c r="C444" t="s">
        <v>1124</v>
      </c>
      <c r="D444" s="1" t="s">
        <v>6</v>
      </c>
      <c r="E444">
        <f t="shared" si="440"/>
        <v>0</v>
      </c>
      <c r="F444">
        <v>11</v>
      </c>
      <c r="G444" s="1">
        <v>1</v>
      </c>
      <c r="H444" s="1">
        <v>3</v>
      </c>
      <c r="I444">
        <v>56</v>
      </c>
      <c r="J444" s="1">
        <v>11</v>
      </c>
      <c r="K444" s="1">
        <v>2</v>
      </c>
      <c r="L444">
        <v>73269090</v>
      </c>
      <c r="M444">
        <f t="shared" ref="M444" si="505">IF(N444="ICMS 00 - Tributada Integralmente",1,IF(N444="ICMS 90 - Outras",11,IF(N444="ICMS 60 - Cobrado anteriormente por substituição tributária",9,IF(N444="ICMS 41 - Não tributada",6,IF(N444="ICMS 50 - Suspensão",7,)))))</f>
        <v>0</v>
      </c>
      <c r="N444" s="1" t="str">
        <f t="shared" si="442"/>
        <v>5.102</v>
      </c>
      <c r="O444" s="1" t="str">
        <f t="shared" si="504"/>
        <v>6.102</v>
      </c>
      <c r="P444">
        <f t="shared" si="443"/>
        <v>0</v>
      </c>
      <c r="Q444">
        <f t="shared" si="443"/>
        <v>0</v>
      </c>
      <c r="R444">
        <f t="shared" si="444"/>
        <v>1822</v>
      </c>
      <c r="U444">
        <f t="shared" si="445"/>
        <v>0</v>
      </c>
      <c r="V444">
        <v>498</v>
      </c>
      <c r="W444">
        <f t="shared" si="446"/>
        <v>0</v>
      </c>
      <c r="Y444">
        <f t="shared" si="447"/>
        <v>0</v>
      </c>
      <c r="Z444">
        <f t="shared" si="447"/>
        <v>0</v>
      </c>
    </row>
    <row r="445" spans="1:26" x14ac:dyDescent="0.25">
      <c r="A445" t="s">
        <v>470</v>
      </c>
      <c r="B445">
        <f t="shared" si="439"/>
        <v>0</v>
      </c>
      <c r="C445" t="s">
        <v>1125</v>
      </c>
      <c r="D445" s="1" t="s">
        <v>6</v>
      </c>
      <c r="E445">
        <f t="shared" si="440"/>
        <v>0</v>
      </c>
      <c r="F445">
        <v>1</v>
      </c>
      <c r="G445" s="1">
        <v>1</v>
      </c>
      <c r="H445" s="1">
        <v>1</v>
      </c>
      <c r="I445">
        <v>34</v>
      </c>
      <c r="J445" s="1">
        <v>11</v>
      </c>
      <c r="K445" s="1">
        <v>2</v>
      </c>
      <c r="L445">
        <v>73269090</v>
      </c>
      <c r="M445">
        <f t="shared" ref="M445" si="506">IF(N445="ICMS 00 - Tributada Integralmente",1,IF(N445="ICMS 90 - Outras",11,IF(N445="ICMS 60 - Cobrado anteriormente por substituição tributária",9,IF(N445="ICMS 41 - Não tributada",6,IF(N445="ICMS 50 - Suspensão",7,)))))</f>
        <v>0</v>
      </c>
      <c r="N445" s="1" t="str">
        <f t="shared" si="442"/>
        <v>5.102</v>
      </c>
      <c r="O445" s="1" t="str">
        <f t="shared" si="504"/>
        <v>6.102</v>
      </c>
      <c r="P445">
        <f t="shared" si="443"/>
        <v>0</v>
      </c>
      <c r="Q445">
        <f t="shared" si="443"/>
        <v>0</v>
      </c>
      <c r="R445">
        <f t="shared" si="444"/>
        <v>1822</v>
      </c>
      <c r="U445">
        <f t="shared" si="445"/>
        <v>0</v>
      </c>
      <c r="V445">
        <v>499</v>
      </c>
      <c r="W445">
        <f t="shared" si="446"/>
        <v>0</v>
      </c>
      <c r="Y445">
        <f t="shared" si="447"/>
        <v>0</v>
      </c>
      <c r="Z445">
        <f t="shared" si="447"/>
        <v>0</v>
      </c>
    </row>
    <row r="446" spans="1:26" x14ac:dyDescent="0.25">
      <c r="A446" t="s">
        <v>471</v>
      </c>
      <c r="B446">
        <f t="shared" si="439"/>
        <v>0</v>
      </c>
      <c r="C446" t="s">
        <v>1126</v>
      </c>
      <c r="D446" s="1" t="s">
        <v>6</v>
      </c>
      <c r="E446">
        <f t="shared" si="440"/>
        <v>0</v>
      </c>
      <c r="F446">
        <v>11</v>
      </c>
      <c r="G446" s="1">
        <v>1</v>
      </c>
      <c r="H446" s="1">
        <v>1</v>
      </c>
      <c r="I446">
        <v>34</v>
      </c>
      <c r="J446" s="1">
        <v>11</v>
      </c>
      <c r="K446" s="1">
        <v>2</v>
      </c>
      <c r="L446">
        <v>73269090</v>
      </c>
      <c r="M446">
        <f t="shared" ref="M446" si="507">IF(N446="ICMS 00 - Tributada Integralmente",1,IF(N446="ICMS 90 - Outras",11,IF(N446="ICMS 60 - Cobrado anteriormente por substituição tributária",9,IF(N446="ICMS 41 - Não tributada",6,IF(N446="ICMS 50 - Suspensão",7,)))))</f>
        <v>0</v>
      </c>
      <c r="N446" s="1" t="str">
        <f t="shared" si="442"/>
        <v>5.102</v>
      </c>
      <c r="O446" s="1" t="str">
        <f t="shared" si="504"/>
        <v>6.102</v>
      </c>
      <c r="P446">
        <f t="shared" si="443"/>
        <v>0</v>
      </c>
      <c r="Q446">
        <f t="shared" si="443"/>
        <v>0</v>
      </c>
      <c r="R446">
        <f t="shared" si="444"/>
        <v>1822</v>
      </c>
      <c r="U446">
        <f t="shared" si="445"/>
        <v>0</v>
      </c>
      <c r="V446">
        <v>5</v>
      </c>
      <c r="W446">
        <f t="shared" si="446"/>
        <v>0</v>
      </c>
      <c r="Y446">
        <f t="shared" si="447"/>
        <v>0</v>
      </c>
      <c r="Z446">
        <f t="shared" si="447"/>
        <v>0</v>
      </c>
    </row>
    <row r="447" spans="1:26" x14ac:dyDescent="0.25">
      <c r="A447" t="s">
        <v>472</v>
      </c>
      <c r="B447">
        <f t="shared" si="439"/>
        <v>0</v>
      </c>
      <c r="C447">
        <v>50</v>
      </c>
      <c r="D447" s="1" t="s">
        <v>6</v>
      </c>
      <c r="E447">
        <f t="shared" si="440"/>
        <v>0</v>
      </c>
      <c r="F447">
        <v>9</v>
      </c>
      <c r="G447" s="1">
        <v>1</v>
      </c>
      <c r="H447" s="1">
        <v>23</v>
      </c>
      <c r="I447">
        <v>34</v>
      </c>
      <c r="J447" s="1">
        <v>11</v>
      </c>
      <c r="K447" s="1">
        <v>9</v>
      </c>
      <c r="L447">
        <v>73269090</v>
      </c>
      <c r="M447">
        <f t="shared" ref="M447" si="508">IF(N447="ICMS 00 - Tributada Integralmente",1,IF(N447="ICMS 90 - Outras",11,IF(N447="ICMS 60 - Cobrado anteriormente por substituição tributária",9,IF(N447="ICMS 41 - Não tributada",6,IF(N447="ICMS 50 - Suspensão",7,)))))</f>
        <v>0</v>
      </c>
      <c r="N447" s="1" t="str">
        <f t="shared" si="442"/>
        <v>5.405</v>
      </c>
      <c r="O447" s="1" t="str">
        <f t="shared" si="504"/>
        <v>6.401</v>
      </c>
      <c r="P447">
        <f t="shared" si="443"/>
        <v>0</v>
      </c>
      <c r="Q447">
        <f t="shared" si="443"/>
        <v>0</v>
      </c>
      <c r="R447">
        <f t="shared" si="444"/>
        <v>1822</v>
      </c>
      <c r="U447">
        <f t="shared" si="445"/>
        <v>0</v>
      </c>
      <c r="V447">
        <v>50</v>
      </c>
      <c r="W447">
        <f t="shared" si="446"/>
        <v>0</v>
      </c>
      <c r="Y447">
        <f t="shared" si="447"/>
        <v>0</v>
      </c>
      <c r="Z447">
        <f t="shared" si="447"/>
        <v>0</v>
      </c>
    </row>
    <row r="448" spans="1:26" x14ac:dyDescent="0.25">
      <c r="A448" t="s">
        <v>473</v>
      </c>
      <c r="B448">
        <f t="shared" si="439"/>
        <v>0</v>
      </c>
      <c r="C448" t="s">
        <v>1127</v>
      </c>
      <c r="D448" s="1" t="s">
        <v>6</v>
      </c>
      <c r="E448">
        <f t="shared" si="440"/>
        <v>0</v>
      </c>
      <c r="F448">
        <v>1</v>
      </c>
      <c r="G448" s="1">
        <v>1</v>
      </c>
      <c r="H448" s="1">
        <v>1</v>
      </c>
      <c r="I448">
        <v>34</v>
      </c>
      <c r="J448" s="1">
        <v>11</v>
      </c>
      <c r="K448" s="1">
        <v>2</v>
      </c>
      <c r="L448">
        <v>73121090</v>
      </c>
      <c r="M448">
        <f t="shared" ref="M448" si="509">IF(N448="ICMS 00 - Tributada Integralmente",1,IF(N448="ICMS 90 - Outras",11,IF(N448="ICMS 60 - Cobrado anteriormente por substituição tributária",9,IF(N448="ICMS 41 - Não tributada",6,IF(N448="ICMS 50 - Suspensão",7,)))))</f>
        <v>0</v>
      </c>
      <c r="N448" s="1" t="str">
        <f t="shared" si="442"/>
        <v>5.102</v>
      </c>
      <c r="O448" s="1" t="str">
        <f t="shared" si="504"/>
        <v>6.102</v>
      </c>
      <c r="P448">
        <f t="shared" si="443"/>
        <v>0</v>
      </c>
      <c r="Q448">
        <f t="shared" si="443"/>
        <v>0</v>
      </c>
      <c r="R448">
        <f t="shared" si="444"/>
        <v>1822</v>
      </c>
      <c r="U448">
        <f t="shared" si="445"/>
        <v>0</v>
      </c>
      <c r="V448">
        <v>500</v>
      </c>
      <c r="W448">
        <f t="shared" si="446"/>
        <v>0</v>
      </c>
      <c r="Y448">
        <f t="shared" si="447"/>
        <v>0</v>
      </c>
      <c r="Z448">
        <f t="shared" si="447"/>
        <v>0</v>
      </c>
    </row>
    <row r="449" spans="1:26" x14ac:dyDescent="0.25">
      <c r="A449" t="s">
        <v>474</v>
      </c>
      <c r="B449">
        <f t="shared" si="439"/>
        <v>0</v>
      </c>
      <c r="C449" t="s">
        <v>1128</v>
      </c>
      <c r="D449" s="1" t="s">
        <v>6</v>
      </c>
      <c r="E449">
        <f t="shared" si="440"/>
        <v>0</v>
      </c>
      <c r="F449">
        <v>11</v>
      </c>
      <c r="G449" s="1">
        <v>1</v>
      </c>
      <c r="H449" s="1">
        <v>3</v>
      </c>
      <c r="I449">
        <v>56</v>
      </c>
      <c r="J449" s="1">
        <v>11</v>
      </c>
      <c r="K449" s="1">
        <v>2</v>
      </c>
      <c r="L449">
        <v>73121090</v>
      </c>
      <c r="M449">
        <f t="shared" ref="M449" si="510">IF(N449="ICMS 00 - Tributada Integralmente",1,IF(N449="ICMS 90 - Outras",11,IF(N449="ICMS 60 - Cobrado anteriormente por substituição tributária",9,IF(N449="ICMS 41 - Não tributada",6,IF(N449="ICMS 50 - Suspensão",7,)))))</f>
        <v>0</v>
      </c>
      <c r="N449" s="1" t="str">
        <f t="shared" si="442"/>
        <v>5.102</v>
      </c>
      <c r="O449" s="1" t="str">
        <f t="shared" si="504"/>
        <v>6.102</v>
      </c>
      <c r="P449">
        <f t="shared" si="443"/>
        <v>0</v>
      </c>
      <c r="Q449">
        <f t="shared" si="443"/>
        <v>0</v>
      </c>
      <c r="R449">
        <f t="shared" si="444"/>
        <v>1822</v>
      </c>
      <c r="U449">
        <f t="shared" si="445"/>
        <v>0</v>
      </c>
      <c r="V449">
        <v>501</v>
      </c>
      <c r="W449">
        <f t="shared" si="446"/>
        <v>0</v>
      </c>
      <c r="Y449">
        <f t="shared" si="447"/>
        <v>0</v>
      </c>
      <c r="Z449">
        <f t="shared" si="447"/>
        <v>0</v>
      </c>
    </row>
    <row r="450" spans="1:26" x14ac:dyDescent="0.25">
      <c r="A450" t="s">
        <v>475</v>
      </c>
      <c r="B450">
        <f t="shared" si="439"/>
        <v>0</v>
      </c>
      <c r="C450" t="s">
        <v>1129</v>
      </c>
      <c r="D450" s="1" t="s">
        <v>6</v>
      </c>
      <c r="E450">
        <f t="shared" si="440"/>
        <v>0</v>
      </c>
      <c r="F450">
        <v>11</v>
      </c>
      <c r="G450" s="1">
        <v>1</v>
      </c>
      <c r="H450" s="1">
        <v>3</v>
      </c>
      <c r="I450">
        <v>56</v>
      </c>
      <c r="J450" s="1">
        <v>11</v>
      </c>
      <c r="K450" s="1">
        <v>2</v>
      </c>
      <c r="L450">
        <v>73121090</v>
      </c>
      <c r="M450">
        <f t="shared" ref="M450" si="511">IF(N450="ICMS 00 - Tributada Integralmente",1,IF(N450="ICMS 90 - Outras",11,IF(N450="ICMS 60 - Cobrado anteriormente por substituição tributária",9,IF(N450="ICMS 41 - Não tributada",6,IF(N450="ICMS 50 - Suspensão",7,)))))</f>
        <v>0</v>
      </c>
      <c r="N450" s="1" t="str">
        <f t="shared" si="442"/>
        <v>5.102</v>
      </c>
      <c r="O450" s="1" t="str">
        <f t="shared" si="504"/>
        <v>6.102</v>
      </c>
      <c r="P450">
        <f t="shared" si="443"/>
        <v>0</v>
      </c>
      <c r="Q450">
        <f t="shared" si="443"/>
        <v>0</v>
      </c>
      <c r="R450">
        <f t="shared" si="444"/>
        <v>1822</v>
      </c>
      <c r="U450">
        <f t="shared" si="445"/>
        <v>0</v>
      </c>
      <c r="V450">
        <v>502</v>
      </c>
      <c r="W450">
        <f t="shared" si="446"/>
        <v>0</v>
      </c>
      <c r="Y450">
        <f t="shared" si="447"/>
        <v>0</v>
      </c>
      <c r="Z450">
        <f t="shared" si="447"/>
        <v>0</v>
      </c>
    </row>
    <row r="451" spans="1:26" x14ac:dyDescent="0.25">
      <c r="A451" t="s">
        <v>476</v>
      </c>
      <c r="B451">
        <f t="shared" ref="B451:B513" si="512">IF(C451="ICMS 00 - Tributada Integralmente",1,IF(C451="ICMS 90 - Outras",11,IF(C451="ICMS 60 - Cobrado anteriormente por substituição tributária",9,IF(C451="ICMS 41 - Não tributada",6,IF(C451="ICMS 50 - Suspensão",7,)))))</f>
        <v>0</v>
      </c>
      <c r="C451" t="s">
        <v>1130</v>
      </c>
      <c r="D451" s="1" t="s">
        <v>6</v>
      </c>
      <c r="E451">
        <f t="shared" ref="E451:E513" si="513">IF(F451="ICMS 00 - Tributada Integralmente",1,IF(F451="ICMS 90 - Outras",11,IF(F451="ICMS 60 - Cobrado anteriormente por substituição tributária",9,IF(F451="ICMS 41 - Não tributada",6,IF(F451="ICMS 50 - Suspensão",7,)))))</f>
        <v>0</v>
      </c>
      <c r="F451">
        <v>11</v>
      </c>
      <c r="G451" s="1">
        <v>1</v>
      </c>
      <c r="H451" s="1">
        <v>3</v>
      </c>
      <c r="I451">
        <v>56</v>
      </c>
      <c r="J451" s="1">
        <v>11</v>
      </c>
      <c r="K451" s="1">
        <v>2</v>
      </c>
      <c r="L451">
        <v>73121090</v>
      </c>
      <c r="M451">
        <f t="shared" ref="M451" si="514">IF(N451="ICMS 00 - Tributada Integralmente",1,IF(N451="ICMS 90 - Outras",11,IF(N451="ICMS 60 - Cobrado anteriormente por substituição tributária",9,IF(N451="ICMS 41 - Não tributada",6,IF(N451="ICMS 50 - Suspensão",7,)))))</f>
        <v>0</v>
      </c>
      <c r="N451" s="1" t="str">
        <f t="shared" ref="N451:N513" si="515">IF(K451=9,"5.405","5.102")</f>
        <v>5.102</v>
      </c>
      <c r="O451" s="1" t="str">
        <f t="shared" si="504"/>
        <v>6.102</v>
      </c>
      <c r="P451">
        <f t="shared" ref="P451:Q513" si="516">IF(Q451="ICMS 00 - Tributada Integralmente",1,IF(Q451="ICMS 90 - Outras",11,IF(Q451="ICMS 60 - Cobrado anteriormente por substituição tributária",9,IF(Q451="ICMS 41 - Não tributada",6,IF(Q451="ICMS 50 - Suspensão",7,)))))</f>
        <v>0</v>
      </c>
      <c r="Q451">
        <f t="shared" si="516"/>
        <v>0</v>
      </c>
      <c r="R451">
        <f t="shared" ref="R451:R513" si="517">IF(S451="Peca",1821,IF(S451="Unidade",1821,1822))</f>
        <v>1822</v>
      </c>
      <c r="U451">
        <f t="shared" ref="U451:U513" si="518">IF(V451="ICMS 00 - Tributada Integralmente",1,IF(V451="ICMS 90 - Outras",11,IF(V451="ICMS 60 - Cobrado anteriormente por substituição tributária",9,IF(V451="ICMS 41 - Não tributada",6,IF(V451="ICMS 50 - Suspensão",7,)))))</f>
        <v>0</v>
      </c>
      <c r="V451">
        <v>503</v>
      </c>
      <c r="W451">
        <f t="shared" ref="W451:W513" si="519">IF(X451="ICMS 00 - Tributada Integralmente",1,IF(X451="ICMS 90 - Outras",11,IF(X451="ICMS 60 - Cobrado anteriormente por substituição tributária",9,IF(X451="ICMS 41 - Não tributada",6,IF(X451="ICMS 50 - Suspensão",7,)))))</f>
        <v>0</v>
      </c>
      <c r="Y451">
        <f t="shared" ref="Y451:Z513" si="520">IF(Z451="ICMS 00 - Tributada Integralmente",1,IF(Z451="ICMS 90 - Outras",11,IF(Z451="ICMS 60 - Cobrado anteriormente por substituição tributária",9,IF(Z451="ICMS 41 - Não tributada",6,IF(Z451="ICMS 50 - Suspensão",7,)))))</f>
        <v>0</v>
      </c>
      <c r="Z451">
        <f t="shared" si="520"/>
        <v>0</v>
      </c>
    </row>
    <row r="452" spans="1:26" x14ac:dyDescent="0.25">
      <c r="A452" t="s">
        <v>477</v>
      </c>
      <c r="B452">
        <f t="shared" si="512"/>
        <v>0</v>
      </c>
      <c r="C452" t="s">
        <v>1131</v>
      </c>
      <c r="D452" s="1" t="s">
        <v>6</v>
      </c>
      <c r="E452">
        <f t="shared" si="513"/>
        <v>0</v>
      </c>
      <c r="F452">
        <v>1</v>
      </c>
      <c r="G452" s="1">
        <v>1</v>
      </c>
      <c r="H452" s="1">
        <v>1</v>
      </c>
      <c r="I452">
        <v>34</v>
      </c>
      <c r="J452" s="1">
        <v>11</v>
      </c>
      <c r="K452" s="1">
        <v>2</v>
      </c>
      <c r="L452">
        <v>73121090</v>
      </c>
      <c r="M452">
        <f t="shared" ref="M452" si="521">IF(N452="ICMS 00 - Tributada Integralmente",1,IF(N452="ICMS 90 - Outras",11,IF(N452="ICMS 60 - Cobrado anteriormente por substituição tributária",9,IF(N452="ICMS 41 - Não tributada",6,IF(N452="ICMS 50 - Suspensão",7,)))))</f>
        <v>0</v>
      </c>
      <c r="N452" s="1" t="str">
        <f t="shared" si="515"/>
        <v>5.102</v>
      </c>
      <c r="O452" s="1" t="str">
        <f t="shared" si="504"/>
        <v>6.102</v>
      </c>
      <c r="P452">
        <f t="shared" si="516"/>
        <v>0</v>
      </c>
      <c r="Q452">
        <f t="shared" si="516"/>
        <v>0</v>
      </c>
      <c r="R452">
        <f t="shared" si="517"/>
        <v>1822</v>
      </c>
      <c r="U452">
        <f t="shared" si="518"/>
        <v>0</v>
      </c>
      <c r="V452">
        <v>504</v>
      </c>
      <c r="W452">
        <f t="shared" si="519"/>
        <v>0</v>
      </c>
      <c r="Y452">
        <f t="shared" si="520"/>
        <v>0</v>
      </c>
      <c r="Z452">
        <f t="shared" si="520"/>
        <v>0</v>
      </c>
    </row>
    <row r="453" spans="1:26" x14ac:dyDescent="0.25">
      <c r="A453" t="s">
        <v>478</v>
      </c>
      <c r="B453">
        <f t="shared" si="512"/>
        <v>0</v>
      </c>
      <c r="C453" t="s">
        <v>1132</v>
      </c>
      <c r="D453" s="1" t="s">
        <v>6</v>
      </c>
      <c r="E453">
        <f t="shared" si="513"/>
        <v>0</v>
      </c>
      <c r="F453">
        <v>11</v>
      </c>
      <c r="G453" s="1">
        <v>1</v>
      </c>
      <c r="H453" s="1">
        <v>23</v>
      </c>
      <c r="I453">
        <v>36</v>
      </c>
      <c r="J453" s="1">
        <v>11</v>
      </c>
      <c r="K453" s="1">
        <v>2</v>
      </c>
      <c r="L453">
        <v>73121090</v>
      </c>
      <c r="M453">
        <f t="shared" ref="M453" si="522">IF(N453="ICMS 00 - Tributada Integralmente",1,IF(N453="ICMS 90 - Outras",11,IF(N453="ICMS 60 - Cobrado anteriormente por substituição tributária",9,IF(N453="ICMS 41 - Não tributada",6,IF(N453="ICMS 50 - Suspensão",7,)))))</f>
        <v>0</v>
      </c>
      <c r="N453" s="1" t="str">
        <f t="shared" si="515"/>
        <v>5.102</v>
      </c>
      <c r="O453" s="1" t="str">
        <f t="shared" si="504"/>
        <v>6.102</v>
      </c>
      <c r="P453">
        <f t="shared" si="516"/>
        <v>0</v>
      </c>
      <c r="Q453">
        <f t="shared" si="516"/>
        <v>0</v>
      </c>
      <c r="R453">
        <f t="shared" si="517"/>
        <v>1822</v>
      </c>
      <c r="U453">
        <f t="shared" si="518"/>
        <v>0</v>
      </c>
      <c r="V453">
        <v>505</v>
      </c>
      <c r="W453">
        <f t="shared" si="519"/>
        <v>0</v>
      </c>
      <c r="Y453">
        <f t="shared" si="520"/>
        <v>0</v>
      </c>
      <c r="Z453">
        <f t="shared" si="520"/>
        <v>0</v>
      </c>
    </row>
    <row r="454" spans="1:26" x14ac:dyDescent="0.25">
      <c r="A454" t="s">
        <v>479</v>
      </c>
      <c r="B454">
        <f t="shared" si="512"/>
        <v>0</v>
      </c>
      <c r="C454">
        <v>99</v>
      </c>
      <c r="D454" s="1" t="s">
        <v>6</v>
      </c>
      <c r="E454">
        <f t="shared" si="513"/>
        <v>0</v>
      </c>
      <c r="F454">
        <v>11</v>
      </c>
      <c r="G454" s="1">
        <v>1</v>
      </c>
      <c r="H454" s="1">
        <v>23</v>
      </c>
      <c r="I454">
        <v>36</v>
      </c>
      <c r="J454" s="1">
        <v>11</v>
      </c>
      <c r="K454" s="1">
        <v>2</v>
      </c>
      <c r="L454">
        <v>73121090</v>
      </c>
      <c r="M454">
        <f t="shared" ref="M454" si="523">IF(N454="ICMS 00 - Tributada Integralmente",1,IF(N454="ICMS 90 - Outras",11,IF(N454="ICMS 60 - Cobrado anteriormente por substituição tributária",9,IF(N454="ICMS 41 - Não tributada",6,IF(N454="ICMS 50 - Suspensão",7,)))))</f>
        <v>0</v>
      </c>
      <c r="N454" s="1" t="str">
        <f t="shared" si="515"/>
        <v>5.102</v>
      </c>
      <c r="O454" s="1" t="str">
        <f t="shared" si="504"/>
        <v>6.102</v>
      </c>
      <c r="P454">
        <f t="shared" si="516"/>
        <v>0</v>
      </c>
      <c r="Q454">
        <f t="shared" si="516"/>
        <v>0</v>
      </c>
      <c r="R454">
        <f t="shared" si="517"/>
        <v>1822</v>
      </c>
      <c r="U454">
        <f t="shared" si="518"/>
        <v>0</v>
      </c>
      <c r="V454">
        <v>506</v>
      </c>
      <c r="W454">
        <f t="shared" si="519"/>
        <v>0</v>
      </c>
      <c r="Y454">
        <f t="shared" si="520"/>
        <v>0</v>
      </c>
      <c r="Z454">
        <f t="shared" si="520"/>
        <v>0</v>
      </c>
    </row>
    <row r="455" spans="1:26" x14ac:dyDescent="0.25">
      <c r="A455" t="s">
        <v>480</v>
      </c>
      <c r="B455">
        <f t="shared" si="512"/>
        <v>0</v>
      </c>
      <c r="C455" t="s">
        <v>1133</v>
      </c>
      <c r="D455" s="1" t="s">
        <v>6</v>
      </c>
      <c r="E455">
        <f t="shared" si="513"/>
        <v>0</v>
      </c>
      <c r="F455">
        <v>11</v>
      </c>
      <c r="G455" s="1">
        <v>1</v>
      </c>
      <c r="H455" s="1">
        <v>23</v>
      </c>
      <c r="I455">
        <v>36</v>
      </c>
      <c r="J455" s="1">
        <v>11</v>
      </c>
      <c r="K455" s="1">
        <v>2</v>
      </c>
      <c r="L455">
        <v>73121090</v>
      </c>
      <c r="M455">
        <f t="shared" ref="M455" si="524">IF(N455="ICMS 00 - Tributada Integralmente",1,IF(N455="ICMS 90 - Outras",11,IF(N455="ICMS 60 - Cobrado anteriormente por substituição tributária",9,IF(N455="ICMS 41 - Não tributada",6,IF(N455="ICMS 50 - Suspensão",7,)))))</f>
        <v>0</v>
      </c>
      <c r="N455" s="1" t="str">
        <f t="shared" si="515"/>
        <v>5.102</v>
      </c>
      <c r="O455" s="1" t="str">
        <f t="shared" si="504"/>
        <v>6.102</v>
      </c>
      <c r="P455">
        <f t="shared" si="516"/>
        <v>0</v>
      </c>
      <c r="Q455">
        <f t="shared" si="516"/>
        <v>0</v>
      </c>
      <c r="R455">
        <f t="shared" si="517"/>
        <v>1822</v>
      </c>
      <c r="U455">
        <f t="shared" si="518"/>
        <v>0</v>
      </c>
      <c r="V455">
        <v>507</v>
      </c>
      <c r="W455">
        <f t="shared" si="519"/>
        <v>0</v>
      </c>
      <c r="Y455">
        <f t="shared" si="520"/>
        <v>0</v>
      </c>
      <c r="Z455">
        <f t="shared" si="520"/>
        <v>0</v>
      </c>
    </row>
    <row r="456" spans="1:26" x14ac:dyDescent="0.25">
      <c r="A456" t="s">
        <v>481</v>
      </c>
      <c r="B456">
        <f t="shared" si="512"/>
        <v>0</v>
      </c>
      <c r="C456" t="s">
        <v>1134</v>
      </c>
      <c r="D456" s="1" t="s">
        <v>6</v>
      </c>
      <c r="E456">
        <f t="shared" si="513"/>
        <v>0</v>
      </c>
      <c r="F456">
        <v>11</v>
      </c>
      <c r="G456" s="1">
        <v>1</v>
      </c>
      <c r="H456" s="1">
        <v>23</v>
      </c>
      <c r="I456">
        <v>36</v>
      </c>
      <c r="J456" s="1">
        <v>11</v>
      </c>
      <c r="K456" s="1">
        <v>2</v>
      </c>
      <c r="L456">
        <v>73121090</v>
      </c>
      <c r="M456">
        <f t="shared" ref="M456" si="525">IF(N456="ICMS 00 - Tributada Integralmente",1,IF(N456="ICMS 90 - Outras",11,IF(N456="ICMS 60 - Cobrado anteriormente por substituição tributária",9,IF(N456="ICMS 41 - Não tributada",6,IF(N456="ICMS 50 - Suspensão",7,)))))</f>
        <v>0</v>
      </c>
      <c r="N456" s="1" t="str">
        <f t="shared" si="515"/>
        <v>5.102</v>
      </c>
      <c r="O456" s="1" t="str">
        <f t="shared" si="504"/>
        <v>6.102</v>
      </c>
      <c r="P456">
        <f t="shared" si="516"/>
        <v>0</v>
      </c>
      <c r="Q456">
        <f t="shared" si="516"/>
        <v>0</v>
      </c>
      <c r="R456">
        <f t="shared" si="517"/>
        <v>1822</v>
      </c>
      <c r="U456">
        <f t="shared" si="518"/>
        <v>0</v>
      </c>
      <c r="V456">
        <v>508</v>
      </c>
      <c r="W456">
        <f t="shared" si="519"/>
        <v>0</v>
      </c>
      <c r="Y456">
        <f t="shared" si="520"/>
        <v>0</v>
      </c>
      <c r="Z456">
        <f t="shared" si="520"/>
        <v>0</v>
      </c>
    </row>
    <row r="457" spans="1:26" x14ac:dyDescent="0.25">
      <c r="A457" t="s">
        <v>482</v>
      </c>
      <c r="B457">
        <f t="shared" si="512"/>
        <v>0</v>
      </c>
      <c r="C457" t="s">
        <v>1135</v>
      </c>
      <c r="D457" s="1" t="s">
        <v>6</v>
      </c>
      <c r="E457">
        <f t="shared" si="513"/>
        <v>0</v>
      </c>
      <c r="F457">
        <v>11</v>
      </c>
      <c r="G457" s="1">
        <v>1</v>
      </c>
      <c r="H457" s="1">
        <v>23</v>
      </c>
      <c r="I457">
        <v>36</v>
      </c>
      <c r="J457" s="1">
        <v>11</v>
      </c>
      <c r="K457" s="1">
        <v>2</v>
      </c>
      <c r="L457">
        <v>73121090</v>
      </c>
      <c r="M457">
        <f t="shared" ref="M457" si="526">IF(N457="ICMS 00 - Tributada Integralmente",1,IF(N457="ICMS 90 - Outras",11,IF(N457="ICMS 60 - Cobrado anteriormente por substituição tributária",9,IF(N457="ICMS 41 - Não tributada",6,IF(N457="ICMS 50 - Suspensão",7,)))))</f>
        <v>0</v>
      </c>
      <c r="N457" s="1" t="str">
        <f t="shared" si="515"/>
        <v>5.102</v>
      </c>
      <c r="O457" s="1" t="str">
        <f t="shared" si="504"/>
        <v>6.102</v>
      </c>
      <c r="P457">
        <f t="shared" si="516"/>
        <v>0</v>
      </c>
      <c r="Q457">
        <f t="shared" si="516"/>
        <v>0</v>
      </c>
      <c r="R457">
        <f t="shared" si="517"/>
        <v>1822</v>
      </c>
      <c r="U457">
        <f t="shared" si="518"/>
        <v>0</v>
      </c>
      <c r="V457">
        <v>509</v>
      </c>
      <c r="W457">
        <f t="shared" si="519"/>
        <v>0</v>
      </c>
      <c r="Y457">
        <f t="shared" si="520"/>
        <v>0</v>
      </c>
      <c r="Z457">
        <f t="shared" si="520"/>
        <v>0</v>
      </c>
    </row>
    <row r="458" spans="1:26" x14ac:dyDescent="0.25">
      <c r="A458" t="s">
        <v>483</v>
      </c>
      <c r="B458">
        <f t="shared" si="512"/>
        <v>0</v>
      </c>
      <c r="C458" t="s">
        <v>914</v>
      </c>
      <c r="D458" s="1" t="s">
        <v>6</v>
      </c>
      <c r="E458">
        <f t="shared" si="513"/>
        <v>0</v>
      </c>
      <c r="F458">
        <v>1</v>
      </c>
      <c r="G458" s="1">
        <v>1</v>
      </c>
      <c r="H458" s="1">
        <v>10</v>
      </c>
      <c r="I458">
        <v>43</v>
      </c>
      <c r="J458" s="1">
        <v>11</v>
      </c>
      <c r="K458" s="1">
        <v>2</v>
      </c>
      <c r="L458">
        <v>73269090</v>
      </c>
      <c r="M458">
        <f t="shared" ref="M458" si="527">IF(N458="ICMS 00 - Tributada Integralmente",1,IF(N458="ICMS 90 - Outras",11,IF(N458="ICMS 60 - Cobrado anteriormente por substituição tributária",9,IF(N458="ICMS 41 - Não tributada",6,IF(N458="ICMS 50 - Suspensão",7,)))))</f>
        <v>0</v>
      </c>
      <c r="N458" s="1" t="str">
        <f t="shared" si="515"/>
        <v>5.102</v>
      </c>
      <c r="O458" s="1" t="str">
        <f t="shared" si="504"/>
        <v>6.102</v>
      </c>
      <c r="P458">
        <f t="shared" si="516"/>
        <v>0</v>
      </c>
      <c r="Q458">
        <f t="shared" si="516"/>
        <v>0</v>
      </c>
      <c r="R458">
        <f t="shared" si="517"/>
        <v>1822</v>
      </c>
      <c r="U458">
        <f t="shared" si="518"/>
        <v>0</v>
      </c>
      <c r="V458">
        <v>51</v>
      </c>
      <c r="W458">
        <f t="shared" si="519"/>
        <v>0</v>
      </c>
      <c r="Y458">
        <f t="shared" si="520"/>
        <v>0</v>
      </c>
      <c r="Z458">
        <f t="shared" si="520"/>
        <v>0</v>
      </c>
    </row>
    <row r="459" spans="1:26" x14ac:dyDescent="0.25">
      <c r="A459" t="s">
        <v>484</v>
      </c>
      <c r="B459">
        <f t="shared" si="512"/>
        <v>0</v>
      </c>
      <c r="C459" t="s">
        <v>1136</v>
      </c>
      <c r="D459" s="1" t="s">
        <v>6</v>
      </c>
      <c r="E459">
        <f t="shared" si="513"/>
        <v>0</v>
      </c>
      <c r="F459">
        <v>11</v>
      </c>
      <c r="G459" s="1">
        <v>1</v>
      </c>
      <c r="H459" s="1">
        <v>23</v>
      </c>
      <c r="I459">
        <v>36</v>
      </c>
      <c r="J459" s="1">
        <v>11</v>
      </c>
      <c r="K459" s="1">
        <v>2</v>
      </c>
      <c r="L459">
        <v>73121090</v>
      </c>
      <c r="M459">
        <f t="shared" ref="M459" si="528">IF(N459="ICMS 00 - Tributada Integralmente",1,IF(N459="ICMS 90 - Outras",11,IF(N459="ICMS 60 - Cobrado anteriormente por substituição tributária",9,IF(N459="ICMS 41 - Não tributada",6,IF(N459="ICMS 50 - Suspensão",7,)))))</f>
        <v>0</v>
      </c>
      <c r="N459" s="1" t="str">
        <f t="shared" si="515"/>
        <v>5.102</v>
      </c>
      <c r="O459" s="1" t="str">
        <f t="shared" si="504"/>
        <v>6.102</v>
      </c>
      <c r="P459">
        <f t="shared" si="516"/>
        <v>0</v>
      </c>
      <c r="Q459">
        <f t="shared" si="516"/>
        <v>0</v>
      </c>
      <c r="R459">
        <f t="shared" si="517"/>
        <v>1822</v>
      </c>
      <c r="U459">
        <f t="shared" si="518"/>
        <v>0</v>
      </c>
      <c r="V459">
        <v>510</v>
      </c>
      <c r="W459">
        <f t="shared" si="519"/>
        <v>0</v>
      </c>
      <c r="Y459">
        <f t="shared" si="520"/>
        <v>0</v>
      </c>
      <c r="Z459">
        <f t="shared" si="520"/>
        <v>0</v>
      </c>
    </row>
    <row r="460" spans="1:26" x14ac:dyDescent="0.25">
      <c r="A460" t="s">
        <v>485</v>
      </c>
      <c r="B460">
        <f t="shared" si="512"/>
        <v>0</v>
      </c>
      <c r="C460" t="s">
        <v>1137</v>
      </c>
      <c r="D460" s="1" t="s">
        <v>6</v>
      </c>
      <c r="E460">
        <f t="shared" si="513"/>
        <v>0</v>
      </c>
      <c r="F460">
        <v>11</v>
      </c>
      <c r="G460" s="1">
        <v>1</v>
      </c>
      <c r="H460" s="1">
        <v>23</v>
      </c>
      <c r="I460">
        <v>36</v>
      </c>
      <c r="J460" s="1">
        <v>11</v>
      </c>
      <c r="K460" s="1">
        <v>2</v>
      </c>
      <c r="L460">
        <v>73121090</v>
      </c>
      <c r="M460">
        <f t="shared" ref="M460" si="529">IF(N460="ICMS 00 - Tributada Integralmente",1,IF(N460="ICMS 90 - Outras",11,IF(N460="ICMS 60 - Cobrado anteriormente por substituição tributária",9,IF(N460="ICMS 41 - Não tributada",6,IF(N460="ICMS 50 - Suspensão",7,)))))</f>
        <v>0</v>
      </c>
      <c r="N460" s="1" t="str">
        <f t="shared" si="515"/>
        <v>5.102</v>
      </c>
      <c r="O460" s="1" t="str">
        <f t="shared" si="504"/>
        <v>6.102</v>
      </c>
      <c r="P460">
        <f t="shared" si="516"/>
        <v>0</v>
      </c>
      <c r="Q460">
        <f t="shared" si="516"/>
        <v>0</v>
      </c>
      <c r="R460">
        <f t="shared" si="517"/>
        <v>1822</v>
      </c>
      <c r="U460">
        <f t="shared" si="518"/>
        <v>0</v>
      </c>
      <c r="V460">
        <v>511</v>
      </c>
      <c r="W460">
        <f t="shared" si="519"/>
        <v>0</v>
      </c>
      <c r="Y460">
        <f t="shared" si="520"/>
        <v>0</v>
      </c>
      <c r="Z460">
        <f t="shared" si="520"/>
        <v>0</v>
      </c>
    </row>
    <row r="461" spans="1:26" x14ac:dyDescent="0.25">
      <c r="A461" t="s">
        <v>486</v>
      </c>
      <c r="B461">
        <f t="shared" si="512"/>
        <v>0</v>
      </c>
      <c r="C461" t="s">
        <v>1138</v>
      </c>
      <c r="D461" s="1" t="s">
        <v>6</v>
      </c>
      <c r="E461">
        <f t="shared" si="513"/>
        <v>0</v>
      </c>
      <c r="F461">
        <v>11</v>
      </c>
      <c r="G461" s="1">
        <v>1</v>
      </c>
      <c r="H461" s="1">
        <v>23</v>
      </c>
      <c r="I461">
        <v>36</v>
      </c>
      <c r="J461" s="1">
        <v>11</v>
      </c>
      <c r="K461" s="1">
        <v>2</v>
      </c>
      <c r="L461">
        <v>73121090</v>
      </c>
      <c r="M461">
        <f t="shared" ref="M461" si="530">IF(N461="ICMS 00 - Tributada Integralmente",1,IF(N461="ICMS 90 - Outras",11,IF(N461="ICMS 60 - Cobrado anteriormente por substituição tributária",9,IF(N461="ICMS 41 - Não tributada",6,IF(N461="ICMS 50 - Suspensão",7,)))))</f>
        <v>0</v>
      </c>
      <c r="N461" s="1" t="str">
        <f t="shared" si="515"/>
        <v>5.102</v>
      </c>
      <c r="O461" s="1" t="str">
        <f t="shared" si="504"/>
        <v>6.102</v>
      </c>
      <c r="P461">
        <f t="shared" si="516"/>
        <v>0</v>
      </c>
      <c r="Q461">
        <f t="shared" si="516"/>
        <v>0</v>
      </c>
      <c r="R461">
        <f t="shared" si="517"/>
        <v>1822</v>
      </c>
      <c r="U461">
        <f t="shared" si="518"/>
        <v>0</v>
      </c>
      <c r="V461">
        <v>512</v>
      </c>
      <c r="W461">
        <f t="shared" si="519"/>
        <v>0</v>
      </c>
      <c r="Y461">
        <f t="shared" si="520"/>
        <v>0</v>
      </c>
      <c r="Z461">
        <f t="shared" si="520"/>
        <v>0</v>
      </c>
    </row>
    <row r="462" spans="1:26" x14ac:dyDescent="0.25">
      <c r="A462" t="s">
        <v>487</v>
      </c>
      <c r="B462">
        <f t="shared" si="512"/>
        <v>0</v>
      </c>
      <c r="C462" t="s">
        <v>1139</v>
      </c>
      <c r="D462" s="1" t="s">
        <v>6</v>
      </c>
      <c r="E462">
        <f t="shared" si="513"/>
        <v>0</v>
      </c>
      <c r="F462">
        <v>11</v>
      </c>
      <c r="G462" s="1">
        <v>1</v>
      </c>
      <c r="H462" s="1">
        <v>23</v>
      </c>
      <c r="I462">
        <v>36</v>
      </c>
      <c r="J462" s="1">
        <v>11</v>
      </c>
      <c r="K462" s="1">
        <v>2</v>
      </c>
      <c r="L462">
        <v>73121090</v>
      </c>
      <c r="M462">
        <f t="shared" ref="M462" si="531">IF(N462="ICMS 00 - Tributada Integralmente",1,IF(N462="ICMS 90 - Outras",11,IF(N462="ICMS 60 - Cobrado anteriormente por substituição tributária",9,IF(N462="ICMS 41 - Não tributada",6,IF(N462="ICMS 50 - Suspensão",7,)))))</f>
        <v>0</v>
      </c>
      <c r="N462" s="1" t="str">
        <f t="shared" si="515"/>
        <v>5.102</v>
      </c>
      <c r="O462" s="1" t="str">
        <f t="shared" si="504"/>
        <v>6.102</v>
      </c>
      <c r="P462">
        <f t="shared" si="516"/>
        <v>0</v>
      </c>
      <c r="Q462">
        <f t="shared" si="516"/>
        <v>0</v>
      </c>
      <c r="R462">
        <f t="shared" si="517"/>
        <v>1822</v>
      </c>
      <c r="U462">
        <f t="shared" si="518"/>
        <v>0</v>
      </c>
      <c r="V462">
        <v>513</v>
      </c>
      <c r="W462">
        <f t="shared" si="519"/>
        <v>0</v>
      </c>
      <c r="Y462">
        <f t="shared" si="520"/>
        <v>0</v>
      </c>
      <c r="Z462">
        <f t="shared" si="520"/>
        <v>0</v>
      </c>
    </row>
    <row r="463" spans="1:26" x14ac:dyDescent="0.25">
      <c r="A463" t="s">
        <v>488</v>
      </c>
      <c r="B463">
        <f t="shared" si="512"/>
        <v>0</v>
      </c>
      <c r="C463" t="s">
        <v>1138</v>
      </c>
      <c r="D463" s="1" t="s">
        <v>6</v>
      </c>
      <c r="E463">
        <f t="shared" si="513"/>
        <v>0</v>
      </c>
      <c r="F463">
        <v>11</v>
      </c>
      <c r="G463" s="1">
        <v>1</v>
      </c>
      <c r="H463" s="1">
        <v>23</v>
      </c>
      <c r="I463">
        <v>36</v>
      </c>
      <c r="J463" s="1">
        <v>11</v>
      </c>
      <c r="K463" s="1">
        <v>2</v>
      </c>
      <c r="L463">
        <v>73121090</v>
      </c>
      <c r="M463">
        <f t="shared" ref="M463" si="532">IF(N463="ICMS 00 - Tributada Integralmente",1,IF(N463="ICMS 90 - Outras",11,IF(N463="ICMS 60 - Cobrado anteriormente por substituição tributária",9,IF(N463="ICMS 41 - Não tributada",6,IF(N463="ICMS 50 - Suspensão",7,)))))</f>
        <v>0</v>
      </c>
      <c r="N463" s="1" t="str">
        <f t="shared" si="515"/>
        <v>5.102</v>
      </c>
      <c r="O463" s="1" t="str">
        <f t="shared" si="504"/>
        <v>6.102</v>
      </c>
      <c r="P463">
        <f t="shared" si="516"/>
        <v>0</v>
      </c>
      <c r="Q463">
        <f t="shared" si="516"/>
        <v>0</v>
      </c>
      <c r="R463">
        <f t="shared" si="517"/>
        <v>1822</v>
      </c>
      <c r="U463">
        <f t="shared" si="518"/>
        <v>0</v>
      </c>
      <c r="V463">
        <v>514</v>
      </c>
      <c r="W463">
        <f t="shared" si="519"/>
        <v>0</v>
      </c>
      <c r="Y463">
        <f t="shared" si="520"/>
        <v>0</v>
      </c>
      <c r="Z463">
        <f t="shared" si="520"/>
        <v>0</v>
      </c>
    </row>
    <row r="464" spans="1:26" x14ac:dyDescent="0.25">
      <c r="A464" t="s">
        <v>489</v>
      </c>
      <c r="B464">
        <f t="shared" si="512"/>
        <v>0</v>
      </c>
      <c r="C464" t="s">
        <v>1140</v>
      </c>
      <c r="D464" s="1" t="s">
        <v>6</v>
      </c>
      <c r="E464">
        <f t="shared" si="513"/>
        <v>0</v>
      </c>
      <c r="F464">
        <v>11</v>
      </c>
      <c r="G464" s="1">
        <v>1</v>
      </c>
      <c r="H464" s="1">
        <v>23</v>
      </c>
      <c r="I464">
        <v>36</v>
      </c>
      <c r="J464" s="1">
        <v>11</v>
      </c>
      <c r="K464" s="1">
        <v>2</v>
      </c>
      <c r="L464">
        <v>73121090</v>
      </c>
      <c r="M464">
        <f t="shared" ref="M464" si="533">IF(N464="ICMS 00 - Tributada Integralmente",1,IF(N464="ICMS 90 - Outras",11,IF(N464="ICMS 60 - Cobrado anteriormente por substituição tributária",9,IF(N464="ICMS 41 - Não tributada",6,IF(N464="ICMS 50 - Suspensão",7,)))))</f>
        <v>0</v>
      </c>
      <c r="N464" s="1" t="str">
        <f t="shared" si="515"/>
        <v>5.102</v>
      </c>
      <c r="O464" s="1" t="str">
        <f t="shared" si="504"/>
        <v>6.102</v>
      </c>
      <c r="P464">
        <f t="shared" si="516"/>
        <v>0</v>
      </c>
      <c r="Q464">
        <f t="shared" si="516"/>
        <v>0</v>
      </c>
      <c r="R464">
        <f t="shared" si="517"/>
        <v>1822</v>
      </c>
      <c r="U464">
        <f t="shared" si="518"/>
        <v>0</v>
      </c>
      <c r="V464">
        <v>515</v>
      </c>
      <c r="W464">
        <f t="shared" si="519"/>
        <v>0</v>
      </c>
      <c r="Y464">
        <f t="shared" si="520"/>
        <v>0</v>
      </c>
      <c r="Z464">
        <f t="shared" si="520"/>
        <v>0</v>
      </c>
    </row>
    <row r="465" spans="1:26" x14ac:dyDescent="0.25">
      <c r="A465" t="s">
        <v>490</v>
      </c>
      <c r="B465">
        <f t="shared" si="512"/>
        <v>0</v>
      </c>
      <c r="C465" t="s">
        <v>1141</v>
      </c>
      <c r="D465" s="1" t="s">
        <v>6</v>
      </c>
      <c r="E465">
        <f t="shared" si="513"/>
        <v>0</v>
      </c>
      <c r="F465">
        <v>1</v>
      </c>
      <c r="G465" s="1">
        <v>1</v>
      </c>
      <c r="H465" s="1">
        <v>1</v>
      </c>
      <c r="I465">
        <v>34</v>
      </c>
      <c r="J465" s="1">
        <v>11</v>
      </c>
      <c r="K465" s="1">
        <v>2</v>
      </c>
      <c r="L465">
        <v>73181900</v>
      </c>
      <c r="M465">
        <f t="shared" ref="M465" si="534">IF(N465="ICMS 00 - Tributada Integralmente",1,IF(N465="ICMS 90 - Outras",11,IF(N465="ICMS 60 - Cobrado anteriormente por substituição tributária",9,IF(N465="ICMS 41 - Não tributada",6,IF(N465="ICMS 50 - Suspensão",7,)))))</f>
        <v>0</v>
      </c>
      <c r="N465" s="1" t="str">
        <f t="shared" si="515"/>
        <v>5.102</v>
      </c>
      <c r="O465" s="1" t="str">
        <f t="shared" si="504"/>
        <v>6.102</v>
      </c>
      <c r="P465">
        <f t="shared" si="516"/>
        <v>0</v>
      </c>
      <c r="Q465">
        <f t="shared" si="516"/>
        <v>0</v>
      </c>
      <c r="R465">
        <f t="shared" si="517"/>
        <v>1822</v>
      </c>
      <c r="U465">
        <f t="shared" si="518"/>
        <v>0</v>
      </c>
      <c r="V465">
        <v>516</v>
      </c>
      <c r="W465">
        <f t="shared" si="519"/>
        <v>0</v>
      </c>
      <c r="Y465">
        <f t="shared" si="520"/>
        <v>0</v>
      </c>
      <c r="Z465">
        <f t="shared" si="520"/>
        <v>0</v>
      </c>
    </row>
    <row r="466" spans="1:26" x14ac:dyDescent="0.25">
      <c r="A466" t="s">
        <v>491</v>
      </c>
      <c r="B466">
        <f t="shared" si="512"/>
        <v>0</v>
      </c>
      <c r="C466" t="s">
        <v>1142</v>
      </c>
      <c r="D466" s="1" t="s">
        <v>6</v>
      </c>
      <c r="E466">
        <f t="shared" si="513"/>
        <v>0</v>
      </c>
      <c r="F466">
        <v>11</v>
      </c>
      <c r="G466" s="1">
        <v>1</v>
      </c>
      <c r="H466" s="1">
        <v>1</v>
      </c>
      <c r="I466">
        <v>34</v>
      </c>
      <c r="J466" s="1">
        <v>11</v>
      </c>
      <c r="K466" s="1">
        <v>2</v>
      </c>
      <c r="L466">
        <v>73121090</v>
      </c>
      <c r="M466">
        <f t="shared" ref="M466" si="535">IF(N466="ICMS 00 - Tributada Integralmente",1,IF(N466="ICMS 90 - Outras",11,IF(N466="ICMS 60 - Cobrado anteriormente por substituição tributária",9,IF(N466="ICMS 41 - Não tributada",6,IF(N466="ICMS 50 - Suspensão",7,)))))</f>
        <v>0</v>
      </c>
      <c r="N466" s="1" t="str">
        <f t="shared" si="515"/>
        <v>5.102</v>
      </c>
      <c r="O466" s="1" t="str">
        <f t="shared" si="504"/>
        <v>6.102</v>
      </c>
      <c r="P466">
        <f t="shared" si="516"/>
        <v>0</v>
      </c>
      <c r="Q466">
        <f t="shared" si="516"/>
        <v>0</v>
      </c>
      <c r="R466">
        <f t="shared" si="517"/>
        <v>1822</v>
      </c>
      <c r="U466">
        <f t="shared" si="518"/>
        <v>0</v>
      </c>
      <c r="V466">
        <v>517</v>
      </c>
      <c r="W466">
        <f t="shared" si="519"/>
        <v>0</v>
      </c>
      <c r="Y466">
        <f t="shared" si="520"/>
        <v>0</v>
      </c>
      <c r="Z466">
        <f t="shared" si="520"/>
        <v>0</v>
      </c>
    </row>
    <row r="467" spans="1:26" x14ac:dyDescent="0.25">
      <c r="A467" t="s">
        <v>492</v>
      </c>
      <c r="B467">
        <f t="shared" si="512"/>
        <v>0</v>
      </c>
      <c r="C467" t="s">
        <v>1143</v>
      </c>
      <c r="D467" s="1" t="s">
        <v>6</v>
      </c>
      <c r="E467">
        <f t="shared" si="513"/>
        <v>0</v>
      </c>
      <c r="F467">
        <v>11</v>
      </c>
      <c r="G467" s="1">
        <v>1</v>
      </c>
      <c r="H467" s="1">
        <v>23</v>
      </c>
      <c r="I467">
        <v>36</v>
      </c>
      <c r="J467" s="1">
        <v>11</v>
      </c>
      <c r="K467" s="1">
        <v>2</v>
      </c>
      <c r="L467">
        <v>73121090</v>
      </c>
      <c r="M467">
        <f t="shared" ref="M467" si="536">IF(N467="ICMS 00 - Tributada Integralmente",1,IF(N467="ICMS 90 - Outras",11,IF(N467="ICMS 60 - Cobrado anteriormente por substituição tributária",9,IF(N467="ICMS 41 - Não tributada",6,IF(N467="ICMS 50 - Suspensão",7,)))))</f>
        <v>0</v>
      </c>
      <c r="N467" s="1" t="str">
        <f t="shared" si="515"/>
        <v>5.102</v>
      </c>
      <c r="O467" s="1" t="str">
        <f t="shared" si="504"/>
        <v>6.102</v>
      </c>
      <c r="P467">
        <f t="shared" si="516"/>
        <v>0</v>
      </c>
      <c r="Q467">
        <f t="shared" si="516"/>
        <v>0</v>
      </c>
      <c r="R467">
        <f t="shared" si="517"/>
        <v>1822</v>
      </c>
      <c r="U467">
        <f t="shared" si="518"/>
        <v>0</v>
      </c>
      <c r="V467">
        <v>518</v>
      </c>
      <c r="W467">
        <f t="shared" si="519"/>
        <v>0</v>
      </c>
      <c r="Y467">
        <f t="shared" si="520"/>
        <v>0</v>
      </c>
      <c r="Z467">
        <f t="shared" si="520"/>
        <v>0</v>
      </c>
    </row>
    <row r="468" spans="1:26" x14ac:dyDescent="0.25">
      <c r="A468" t="s">
        <v>493</v>
      </c>
      <c r="B468">
        <f t="shared" si="512"/>
        <v>0</v>
      </c>
      <c r="C468" t="s">
        <v>1144</v>
      </c>
      <c r="D468" s="1" t="s">
        <v>6</v>
      </c>
      <c r="E468">
        <f t="shared" si="513"/>
        <v>0</v>
      </c>
      <c r="F468">
        <v>11</v>
      </c>
      <c r="G468" s="1">
        <v>1</v>
      </c>
      <c r="H468" s="1">
        <v>23</v>
      </c>
      <c r="I468">
        <v>36</v>
      </c>
      <c r="J468" s="1">
        <v>11</v>
      </c>
      <c r="K468" s="1">
        <v>2</v>
      </c>
      <c r="L468">
        <v>73121090</v>
      </c>
      <c r="M468">
        <f t="shared" ref="M468" si="537">IF(N468="ICMS 00 - Tributada Integralmente",1,IF(N468="ICMS 90 - Outras",11,IF(N468="ICMS 60 - Cobrado anteriormente por substituição tributária",9,IF(N468="ICMS 41 - Não tributada",6,IF(N468="ICMS 50 - Suspensão",7,)))))</f>
        <v>0</v>
      </c>
      <c r="N468" s="1" t="str">
        <f t="shared" si="515"/>
        <v>5.102</v>
      </c>
      <c r="O468" s="1" t="str">
        <f t="shared" si="504"/>
        <v>6.102</v>
      </c>
      <c r="P468">
        <f t="shared" si="516"/>
        <v>0</v>
      </c>
      <c r="Q468">
        <f t="shared" si="516"/>
        <v>0</v>
      </c>
      <c r="R468">
        <f t="shared" si="517"/>
        <v>1822</v>
      </c>
      <c r="U468">
        <f t="shared" si="518"/>
        <v>0</v>
      </c>
      <c r="V468">
        <v>519</v>
      </c>
      <c r="W468">
        <f t="shared" si="519"/>
        <v>0</v>
      </c>
      <c r="Y468">
        <f t="shared" si="520"/>
        <v>0</v>
      </c>
      <c r="Z468">
        <f t="shared" si="520"/>
        <v>0</v>
      </c>
    </row>
    <row r="469" spans="1:26" x14ac:dyDescent="0.25">
      <c r="A469" t="s">
        <v>494</v>
      </c>
      <c r="B469">
        <f t="shared" si="512"/>
        <v>0</v>
      </c>
      <c r="C469" t="s">
        <v>1145</v>
      </c>
      <c r="D469" s="1" t="s">
        <v>6</v>
      </c>
      <c r="E469">
        <f t="shared" si="513"/>
        <v>0</v>
      </c>
      <c r="F469">
        <v>1</v>
      </c>
      <c r="G469" s="1">
        <v>1</v>
      </c>
      <c r="H469" s="1">
        <v>1</v>
      </c>
      <c r="I469">
        <v>34</v>
      </c>
      <c r="J469" s="1">
        <v>11</v>
      </c>
      <c r="K469" s="1">
        <v>2</v>
      </c>
      <c r="L469">
        <v>73269090</v>
      </c>
      <c r="M469">
        <f t="shared" ref="M469" si="538">IF(N469="ICMS 00 - Tributada Integralmente",1,IF(N469="ICMS 90 - Outras",11,IF(N469="ICMS 60 - Cobrado anteriormente por substituição tributária",9,IF(N469="ICMS 41 - Não tributada",6,IF(N469="ICMS 50 - Suspensão",7,)))))</f>
        <v>0</v>
      </c>
      <c r="N469" s="1" t="str">
        <f t="shared" si="515"/>
        <v>5.102</v>
      </c>
      <c r="O469" s="1" t="str">
        <f t="shared" si="504"/>
        <v>6.102</v>
      </c>
      <c r="P469">
        <f t="shared" si="516"/>
        <v>0</v>
      </c>
      <c r="Q469">
        <f t="shared" si="516"/>
        <v>0</v>
      </c>
      <c r="R469">
        <f t="shared" si="517"/>
        <v>1822</v>
      </c>
      <c r="U469">
        <f t="shared" si="518"/>
        <v>0</v>
      </c>
      <c r="V469">
        <v>52</v>
      </c>
      <c r="W469">
        <f t="shared" si="519"/>
        <v>0</v>
      </c>
      <c r="Y469">
        <f t="shared" si="520"/>
        <v>0</v>
      </c>
      <c r="Z469">
        <f t="shared" si="520"/>
        <v>0</v>
      </c>
    </row>
    <row r="470" spans="1:26" x14ac:dyDescent="0.25">
      <c r="A470" t="s">
        <v>495</v>
      </c>
      <c r="B470">
        <f t="shared" si="512"/>
        <v>0</v>
      </c>
      <c r="C470" t="s">
        <v>1146</v>
      </c>
      <c r="D470" s="1" t="s">
        <v>6</v>
      </c>
      <c r="E470">
        <f t="shared" si="513"/>
        <v>0</v>
      </c>
      <c r="F470">
        <v>11</v>
      </c>
      <c r="G470" s="1">
        <v>1</v>
      </c>
      <c r="H470" s="1">
        <v>23</v>
      </c>
      <c r="I470">
        <v>36</v>
      </c>
      <c r="J470" s="1">
        <v>11</v>
      </c>
      <c r="K470" s="1">
        <v>2</v>
      </c>
      <c r="L470">
        <v>73269090</v>
      </c>
      <c r="M470">
        <f t="shared" ref="M470" si="539">IF(N470="ICMS 00 - Tributada Integralmente",1,IF(N470="ICMS 90 - Outras",11,IF(N470="ICMS 60 - Cobrado anteriormente por substituição tributária",9,IF(N470="ICMS 41 - Não tributada",6,IF(N470="ICMS 50 - Suspensão",7,)))))</f>
        <v>0</v>
      </c>
      <c r="N470" s="1" t="str">
        <f t="shared" si="515"/>
        <v>5.102</v>
      </c>
      <c r="O470" s="1" t="str">
        <f t="shared" si="504"/>
        <v>6.102</v>
      </c>
      <c r="P470">
        <f t="shared" si="516"/>
        <v>0</v>
      </c>
      <c r="Q470">
        <f t="shared" si="516"/>
        <v>0</v>
      </c>
      <c r="R470">
        <f t="shared" si="517"/>
        <v>1822</v>
      </c>
      <c r="U470">
        <f t="shared" si="518"/>
        <v>0</v>
      </c>
      <c r="V470">
        <v>520</v>
      </c>
      <c r="W470">
        <f t="shared" si="519"/>
        <v>0</v>
      </c>
      <c r="Y470">
        <f t="shared" si="520"/>
        <v>0</v>
      </c>
      <c r="Z470">
        <f t="shared" si="520"/>
        <v>0</v>
      </c>
    </row>
    <row r="471" spans="1:26" x14ac:dyDescent="0.25">
      <c r="A471" t="s">
        <v>496</v>
      </c>
      <c r="B471">
        <f t="shared" si="512"/>
        <v>0</v>
      </c>
      <c r="C471" t="s">
        <v>790</v>
      </c>
      <c r="D471" s="1" t="s">
        <v>6</v>
      </c>
      <c r="E471">
        <f t="shared" si="513"/>
        <v>0</v>
      </c>
      <c r="F471">
        <v>11</v>
      </c>
      <c r="G471" s="1">
        <v>1</v>
      </c>
      <c r="H471" s="1">
        <v>23</v>
      </c>
      <c r="I471">
        <v>36</v>
      </c>
      <c r="J471" s="1">
        <v>11</v>
      </c>
      <c r="K471" s="1">
        <v>2</v>
      </c>
      <c r="L471">
        <v>73121090</v>
      </c>
      <c r="M471">
        <f t="shared" ref="M471" si="540">IF(N471="ICMS 00 - Tributada Integralmente",1,IF(N471="ICMS 90 - Outras",11,IF(N471="ICMS 60 - Cobrado anteriormente por substituição tributária",9,IF(N471="ICMS 41 - Não tributada",6,IF(N471="ICMS 50 - Suspensão",7,)))))</f>
        <v>0</v>
      </c>
      <c r="N471" s="1" t="str">
        <f t="shared" si="515"/>
        <v>5.102</v>
      </c>
      <c r="O471" s="1" t="str">
        <f t="shared" si="504"/>
        <v>6.102</v>
      </c>
      <c r="P471">
        <f t="shared" si="516"/>
        <v>0</v>
      </c>
      <c r="Q471">
        <f t="shared" si="516"/>
        <v>0</v>
      </c>
      <c r="R471">
        <f t="shared" si="517"/>
        <v>1822</v>
      </c>
      <c r="U471">
        <f t="shared" si="518"/>
        <v>0</v>
      </c>
      <c r="V471">
        <v>521</v>
      </c>
      <c r="W471">
        <f t="shared" si="519"/>
        <v>0</v>
      </c>
      <c r="Y471">
        <f t="shared" si="520"/>
        <v>0</v>
      </c>
      <c r="Z471">
        <f t="shared" si="520"/>
        <v>0</v>
      </c>
    </row>
    <row r="472" spans="1:26" x14ac:dyDescent="0.25">
      <c r="A472" t="s">
        <v>497</v>
      </c>
      <c r="B472">
        <f t="shared" si="512"/>
        <v>0</v>
      </c>
      <c r="C472" t="s">
        <v>1147</v>
      </c>
      <c r="D472" s="1" t="s">
        <v>6</v>
      </c>
      <c r="E472">
        <f t="shared" si="513"/>
        <v>0</v>
      </c>
      <c r="F472">
        <v>11</v>
      </c>
      <c r="G472" s="1">
        <v>1</v>
      </c>
      <c r="H472" s="1">
        <v>23</v>
      </c>
      <c r="I472">
        <v>36</v>
      </c>
      <c r="J472" s="1">
        <v>11</v>
      </c>
      <c r="K472" s="1">
        <v>2</v>
      </c>
      <c r="L472">
        <v>73121090</v>
      </c>
      <c r="M472">
        <f t="shared" ref="M472" si="541">IF(N472="ICMS 00 - Tributada Integralmente",1,IF(N472="ICMS 90 - Outras",11,IF(N472="ICMS 60 - Cobrado anteriormente por substituição tributária",9,IF(N472="ICMS 41 - Não tributada",6,IF(N472="ICMS 50 - Suspensão",7,)))))</f>
        <v>0</v>
      </c>
      <c r="N472" s="1" t="str">
        <f t="shared" si="515"/>
        <v>5.102</v>
      </c>
      <c r="O472" s="1" t="str">
        <f t="shared" si="504"/>
        <v>6.102</v>
      </c>
      <c r="P472">
        <f t="shared" si="516"/>
        <v>0</v>
      </c>
      <c r="Q472">
        <f t="shared" si="516"/>
        <v>0</v>
      </c>
      <c r="R472">
        <f t="shared" si="517"/>
        <v>1822</v>
      </c>
      <c r="U472">
        <f t="shared" si="518"/>
        <v>0</v>
      </c>
      <c r="V472">
        <v>522</v>
      </c>
      <c r="W472">
        <f t="shared" si="519"/>
        <v>0</v>
      </c>
      <c r="Y472">
        <f t="shared" si="520"/>
        <v>0</v>
      </c>
      <c r="Z472">
        <f t="shared" si="520"/>
        <v>0</v>
      </c>
    </row>
    <row r="473" spans="1:26" x14ac:dyDescent="0.25">
      <c r="A473" t="s">
        <v>498</v>
      </c>
      <c r="B473">
        <f t="shared" si="512"/>
        <v>0</v>
      </c>
      <c r="C473" t="s">
        <v>1148</v>
      </c>
      <c r="D473" s="1" t="s">
        <v>6</v>
      </c>
      <c r="E473">
        <f t="shared" si="513"/>
        <v>0</v>
      </c>
      <c r="F473">
        <v>11</v>
      </c>
      <c r="G473" s="1">
        <v>1</v>
      </c>
      <c r="H473" s="1">
        <v>23</v>
      </c>
      <c r="I473">
        <v>36</v>
      </c>
      <c r="J473" s="1">
        <v>11</v>
      </c>
      <c r="K473" s="1">
        <v>2</v>
      </c>
      <c r="L473">
        <v>73121090</v>
      </c>
      <c r="M473">
        <f t="shared" ref="M473" si="542">IF(N473="ICMS 00 - Tributada Integralmente",1,IF(N473="ICMS 90 - Outras",11,IF(N473="ICMS 60 - Cobrado anteriormente por substituição tributária",9,IF(N473="ICMS 41 - Não tributada",6,IF(N473="ICMS 50 - Suspensão",7,)))))</f>
        <v>0</v>
      </c>
      <c r="N473" s="1" t="str">
        <f t="shared" si="515"/>
        <v>5.102</v>
      </c>
      <c r="O473" s="1" t="str">
        <f t="shared" si="504"/>
        <v>6.102</v>
      </c>
      <c r="P473">
        <f t="shared" si="516"/>
        <v>0</v>
      </c>
      <c r="Q473">
        <f t="shared" si="516"/>
        <v>0</v>
      </c>
      <c r="R473">
        <f t="shared" si="517"/>
        <v>1822</v>
      </c>
      <c r="U473">
        <f t="shared" si="518"/>
        <v>0</v>
      </c>
      <c r="V473">
        <v>523</v>
      </c>
      <c r="W473">
        <f t="shared" si="519"/>
        <v>0</v>
      </c>
      <c r="Y473">
        <f t="shared" si="520"/>
        <v>0</v>
      </c>
      <c r="Z473">
        <f t="shared" si="520"/>
        <v>0</v>
      </c>
    </row>
    <row r="474" spans="1:26" x14ac:dyDescent="0.25">
      <c r="A474" t="s">
        <v>499</v>
      </c>
      <c r="B474">
        <f t="shared" si="512"/>
        <v>0</v>
      </c>
      <c r="C474" t="s">
        <v>1149</v>
      </c>
      <c r="D474" s="1" t="s">
        <v>6</v>
      </c>
      <c r="E474">
        <f t="shared" si="513"/>
        <v>0</v>
      </c>
      <c r="F474">
        <v>11</v>
      </c>
      <c r="G474" s="1">
        <v>1</v>
      </c>
      <c r="H474" s="1">
        <v>23</v>
      </c>
      <c r="I474">
        <v>36</v>
      </c>
      <c r="J474" s="1">
        <v>11</v>
      </c>
      <c r="K474" s="1">
        <v>2</v>
      </c>
      <c r="L474">
        <v>73121090</v>
      </c>
      <c r="M474">
        <f t="shared" ref="M474" si="543">IF(N474="ICMS 00 - Tributada Integralmente",1,IF(N474="ICMS 90 - Outras",11,IF(N474="ICMS 60 - Cobrado anteriormente por substituição tributária",9,IF(N474="ICMS 41 - Não tributada",6,IF(N474="ICMS 50 - Suspensão",7,)))))</f>
        <v>0</v>
      </c>
      <c r="N474" s="1" t="str">
        <f t="shared" si="515"/>
        <v>5.102</v>
      </c>
      <c r="O474" s="1" t="str">
        <f t="shared" si="504"/>
        <v>6.102</v>
      </c>
      <c r="P474">
        <f t="shared" si="516"/>
        <v>0</v>
      </c>
      <c r="Q474">
        <f t="shared" si="516"/>
        <v>0</v>
      </c>
      <c r="R474">
        <f t="shared" si="517"/>
        <v>1822</v>
      </c>
      <c r="U474">
        <f t="shared" si="518"/>
        <v>0</v>
      </c>
      <c r="V474">
        <v>524</v>
      </c>
      <c r="W474">
        <f t="shared" si="519"/>
        <v>0</v>
      </c>
      <c r="Y474">
        <f t="shared" si="520"/>
        <v>0</v>
      </c>
      <c r="Z474">
        <f t="shared" si="520"/>
        <v>0</v>
      </c>
    </row>
    <row r="475" spans="1:26" x14ac:dyDescent="0.25">
      <c r="A475" t="s">
        <v>500</v>
      </c>
      <c r="B475">
        <f t="shared" si="512"/>
        <v>0</v>
      </c>
      <c r="C475" t="s">
        <v>1150</v>
      </c>
      <c r="D475" s="1" t="s">
        <v>6</v>
      </c>
      <c r="E475">
        <f t="shared" si="513"/>
        <v>0</v>
      </c>
      <c r="F475">
        <v>11</v>
      </c>
      <c r="G475" s="1">
        <v>1</v>
      </c>
      <c r="H475" s="1">
        <v>23</v>
      </c>
      <c r="I475">
        <v>36</v>
      </c>
      <c r="J475" s="1">
        <v>11</v>
      </c>
      <c r="K475" s="1">
        <v>2</v>
      </c>
      <c r="L475">
        <v>73121090</v>
      </c>
      <c r="M475">
        <f t="shared" ref="M475" si="544">IF(N475="ICMS 00 - Tributada Integralmente",1,IF(N475="ICMS 90 - Outras",11,IF(N475="ICMS 60 - Cobrado anteriormente por substituição tributária",9,IF(N475="ICMS 41 - Não tributada",6,IF(N475="ICMS 50 - Suspensão",7,)))))</f>
        <v>0</v>
      </c>
      <c r="N475" s="1" t="str">
        <f t="shared" si="515"/>
        <v>5.102</v>
      </c>
      <c r="O475" s="1" t="str">
        <f t="shared" si="504"/>
        <v>6.102</v>
      </c>
      <c r="P475">
        <f t="shared" si="516"/>
        <v>0</v>
      </c>
      <c r="Q475">
        <f t="shared" si="516"/>
        <v>0</v>
      </c>
      <c r="R475">
        <f t="shared" si="517"/>
        <v>1822</v>
      </c>
      <c r="U475">
        <f t="shared" si="518"/>
        <v>0</v>
      </c>
      <c r="V475">
        <v>525</v>
      </c>
      <c r="W475">
        <f t="shared" si="519"/>
        <v>0</v>
      </c>
      <c r="Y475">
        <f t="shared" si="520"/>
        <v>0</v>
      </c>
      <c r="Z475">
        <f t="shared" si="520"/>
        <v>0</v>
      </c>
    </row>
    <row r="476" spans="1:26" x14ac:dyDescent="0.25">
      <c r="A476" t="s">
        <v>501</v>
      </c>
      <c r="B476">
        <f t="shared" si="512"/>
        <v>0</v>
      </c>
      <c r="C476" t="s">
        <v>1151</v>
      </c>
      <c r="D476" s="1" t="s">
        <v>6</v>
      </c>
      <c r="E476">
        <f t="shared" si="513"/>
        <v>0</v>
      </c>
      <c r="F476">
        <v>11</v>
      </c>
      <c r="G476" s="1">
        <v>1</v>
      </c>
      <c r="H476" s="1">
        <v>23</v>
      </c>
      <c r="I476">
        <v>36</v>
      </c>
      <c r="J476" s="1">
        <v>11</v>
      </c>
      <c r="K476" s="1">
        <v>2</v>
      </c>
      <c r="L476">
        <v>73121090</v>
      </c>
      <c r="M476">
        <f t="shared" ref="M476" si="545">IF(N476="ICMS 00 - Tributada Integralmente",1,IF(N476="ICMS 90 - Outras",11,IF(N476="ICMS 60 - Cobrado anteriormente por substituição tributária",9,IF(N476="ICMS 41 - Não tributada",6,IF(N476="ICMS 50 - Suspensão",7,)))))</f>
        <v>0</v>
      </c>
      <c r="N476" s="1" t="str">
        <f t="shared" si="515"/>
        <v>5.102</v>
      </c>
      <c r="O476" s="1" t="str">
        <f t="shared" si="504"/>
        <v>6.102</v>
      </c>
      <c r="P476">
        <f t="shared" si="516"/>
        <v>0</v>
      </c>
      <c r="Q476">
        <f t="shared" si="516"/>
        <v>0</v>
      </c>
      <c r="R476">
        <f t="shared" si="517"/>
        <v>1822</v>
      </c>
      <c r="U476">
        <f t="shared" si="518"/>
        <v>0</v>
      </c>
      <c r="V476">
        <v>526</v>
      </c>
      <c r="W476">
        <f t="shared" si="519"/>
        <v>0</v>
      </c>
      <c r="Y476">
        <f t="shared" si="520"/>
        <v>0</v>
      </c>
      <c r="Z476">
        <f t="shared" si="520"/>
        <v>0</v>
      </c>
    </row>
    <row r="477" spans="1:26" x14ac:dyDescent="0.25">
      <c r="A477" t="s">
        <v>502</v>
      </c>
      <c r="B477">
        <f t="shared" si="512"/>
        <v>0</v>
      </c>
      <c r="C477" t="s">
        <v>1152</v>
      </c>
      <c r="D477" s="1" t="s">
        <v>6</v>
      </c>
      <c r="E477">
        <f t="shared" si="513"/>
        <v>0</v>
      </c>
      <c r="F477">
        <v>11</v>
      </c>
      <c r="G477" s="1">
        <v>1</v>
      </c>
      <c r="H477" s="1">
        <v>23</v>
      </c>
      <c r="I477">
        <v>36</v>
      </c>
      <c r="J477" s="1">
        <v>11</v>
      </c>
      <c r="K477" s="1">
        <v>2</v>
      </c>
      <c r="L477">
        <v>73121090</v>
      </c>
      <c r="M477">
        <f t="shared" ref="M477" si="546">IF(N477="ICMS 00 - Tributada Integralmente",1,IF(N477="ICMS 90 - Outras",11,IF(N477="ICMS 60 - Cobrado anteriormente por substituição tributária",9,IF(N477="ICMS 41 - Não tributada",6,IF(N477="ICMS 50 - Suspensão",7,)))))</f>
        <v>0</v>
      </c>
      <c r="N477" s="1" t="str">
        <f t="shared" si="515"/>
        <v>5.102</v>
      </c>
      <c r="O477" s="1" t="str">
        <f t="shared" si="504"/>
        <v>6.102</v>
      </c>
      <c r="P477">
        <f t="shared" si="516"/>
        <v>0</v>
      </c>
      <c r="Q477">
        <f t="shared" si="516"/>
        <v>0</v>
      </c>
      <c r="R477">
        <f t="shared" si="517"/>
        <v>1822</v>
      </c>
      <c r="U477">
        <f t="shared" si="518"/>
        <v>0</v>
      </c>
      <c r="V477">
        <v>527</v>
      </c>
      <c r="W477">
        <f t="shared" si="519"/>
        <v>0</v>
      </c>
      <c r="Y477">
        <f t="shared" si="520"/>
        <v>0</v>
      </c>
      <c r="Z477">
        <f t="shared" si="520"/>
        <v>0</v>
      </c>
    </row>
    <row r="478" spans="1:26" x14ac:dyDescent="0.25">
      <c r="A478" t="s">
        <v>503</v>
      </c>
      <c r="B478">
        <f t="shared" si="512"/>
        <v>0</v>
      </c>
      <c r="C478" t="s">
        <v>1153</v>
      </c>
      <c r="D478" s="1" t="s">
        <v>6</v>
      </c>
      <c r="E478">
        <f t="shared" si="513"/>
        <v>0</v>
      </c>
      <c r="F478">
        <v>11</v>
      </c>
      <c r="G478" s="1">
        <v>1</v>
      </c>
      <c r="H478" s="1">
        <v>23</v>
      </c>
      <c r="I478">
        <v>36</v>
      </c>
      <c r="J478" s="1">
        <v>11</v>
      </c>
      <c r="K478" s="1">
        <v>2</v>
      </c>
      <c r="L478">
        <v>73121090</v>
      </c>
      <c r="M478">
        <f t="shared" ref="M478" si="547">IF(N478="ICMS 00 - Tributada Integralmente",1,IF(N478="ICMS 90 - Outras",11,IF(N478="ICMS 60 - Cobrado anteriormente por substituição tributária",9,IF(N478="ICMS 41 - Não tributada",6,IF(N478="ICMS 50 - Suspensão",7,)))))</f>
        <v>0</v>
      </c>
      <c r="N478" s="1" t="str">
        <f t="shared" si="515"/>
        <v>5.102</v>
      </c>
      <c r="O478" s="1" t="str">
        <f t="shared" si="504"/>
        <v>6.102</v>
      </c>
      <c r="P478">
        <f t="shared" si="516"/>
        <v>0</v>
      </c>
      <c r="Q478">
        <f t="shared" si="516"/>
        <v>0</v>
      </c>
      <c r="R478">
        <f t="shared" si="517"/>
        <v>1822</v>
      </c>
      <c r="U478">
        <f t="shared" si="518"/>
        <v>0</v>
      </c>
      <c r="V478">
        <v>528</v>
      </c>
      <c r="W478">
        <f t="shared" si="519"/>
        <v>0</v>
      </c>
      <c r="Y478">
        <f t="shared" si="520"/>
        <v>0</v>
      </c>
      <c r="Z478">
        <f t="shared" si="520"/>
        <v>0</v>
      </c>
    </row>
    <row r="479" spans="1:26" x14ac:dyDescent="0.25">
      <c r="A479" t="s">
        <v>504</v>
      </c>
      <c r="B479">
        <f t="shared" si="512"/>
        <v>0</v>
      </c>
      <c r="C479" t="s">
        <v>1154</v>
      </c>
      <c r="D479" s="1" t="s">
        <v>6</v>
      </c>
      <c r="E479">
        <f t="shared" si="513"/>
        <v>0</v>
      </c>
      <c r="F479">
        <v>11</v>
      </c>
      <c r="G479" s="1">
        <v>1</v>
      </c>
      <c r="H479" s="1">
        <v>23</v>
      </c>
      <c r="I479">
        <v>36</v>
      </c>
      <c r="J479" s="1">
        <v>11</v>
      </c>
      <c r="K479" s="1">
        <v>2</v>
      </c>
      <c r="L479">
        <v>73121090</v>
      </c>
      <c r="M479">
        <f t="shared" ref="M479" si="548">IF(N479="ICMS 00 - Tributada Integralmente",1,IF(N479="ICMS 90 - Outras",11,IF(N479="ICMS 60 - Cobrado anteriormente por substituição tributária",9,IF(N479="ICMS 41 - Não tributada",6,IF(N479="ICMS 50 - Suspensão",7,)))))</f>
        <v>0</v>
      </c>
      <c r="N479" s="1" t="str">
        <f t="shared" si="515"/>
        <v>5.102</v>
      </c>
      <c r="O479" s="1" t="str">
        <f t="shared" si="504"/>
        <v>6.102</v>
      </c>
      <c r="P479">
        <f t="shared" si="516"/>
        <v>0</v>
      </c>
      <c r="Q479">
        <f t="shared" si="516"/>
        <v>0</v>
      </c>
      <c r="R479">
        <f t="shared" si="517"/>
        <v>1822</v>
      </c>
      <c r="U479">
        <f t="shared" si="518"/>
        <v>0</v>
      </c>
      <c r="V479">
        <v>529</v>
      </c>
      <c r="W479">
        <f t="shared" si="519"/>
        <v>0</v>
      </c>
      <c r="Y479">
        <f t="shared" si="520"/>
        <v>0</v>
      </c>
      <c r="Z479">
        <f t="shared" si="520"/>
        <v>0</v>
      </c>
    </row>
    <row r="480" spans="1:26" x14ac:dyDescent="0.25">
      <c r="A480" t="s">
        <v>505</v>
      </c>
      <c r="B480">
        <f t="shared" si="512"/>
        <v>0</v>
      </c>
      <c r="C480" t="s">
        <v>1155</v>
      </c>
      <c r="D480" s="1" t="s">
        <v>6</v>
      </c>
      <c r="E480">
        <f t="shared" si="513"/>
        <v>0</v>
      </c>
      <c r="F480">
        <v>1</v>
      </c>
      <c r="G480" s="1">
        <v>1</v>
      </c>
      <c r="H480" s="1">
        <v>23</v>
      </c>
      <c r="I480">
        <v>36</v>
      </c>
      <c r="J480" s="1">
        <v>11</v>
      </c>
      <c r="K480" s="1">
        <v>2</v>
      </c>
      <c r="L480">
        <v>73121090</v>
      </c>
      <c r="M480">
        <f t="shared" ref="M480" si="549">IF(N480="ICMS 00 - Tributada Integralmente",1,IF(N480="ICMS 90 - Outras",11,IF(N480="ICMS 60 - Cobrado anteriormente por substituição tributária",9,IF(N480="ICMS 41 - Não tributada",6,IF(N480="ICMS 50 - Suspensão",7,)))))</f>
        <v>0</v>
      </c>
      <c r="N480" s="1" t="str">
        <f t="shared" si="515"/>
        <v>5.102</v>
      </c>
      <c r="O480" s="1" t="str">
        <f t="shared" si="504"/>
        <v>6.102</v>
      </c>
      <c r="P480">
        <f t="shared" si="516"/>
        <v>0</v>
      </c>
      <c r="Q480">
        <f t="shared" si="516"/>
        <v>0</v>
      </c>
      <c r="R480">
        <f t="shared" si="517"/>
        <v>1822</v>
      </c>
      <c r="U480">
        <f t="shared" si="518"/>
        <v>0</v>
      </c>
      <c r="V480">
        <v>530</v>
      </c>
      <c r="W480">
        <f t="shared" si="519"/>
        <v>0</v>
      </c>
      <c r="Y480">
        <f t="shared" si="520"/>
        <v>0</v>
      </c>
      <c r="Z480">
        <f t="shared" si="520"/>
        <v>0</v>
      </c>
    </row>
    <row r="481" spans="1:26" x14ac:dyDescent="0.25">
      <c r="A481" t="s">
        <v>506</v>
      </c>
      <c r="B481">
        <f t="shared" si="512"/>
        <v>0</v>
      </c>
      <c r="C481" t="s">
        <v>1068</v>
      </c>
      <c r="D481" s="1" t="s">
        <v>6</v>
      </c>
      <c r="E481">
        <f t="shared" si="513"/>
        <v>0</v>
      </c>
      <c r="F481">
        <v>1</v>
      </c>
      <c r="G481" s="1">
        <v>1</v>
      </c>
      <c r="H481" s="1">
        <v>23</v>
      </c>
      <c r="I481">
        <v>36</v>
      </c>
      <c r="J481" s="1">
        <v>11</v>
      </c>
      <c r="K481" s="1">
        <v>2</v>
      </c>
      <c r="L481">
        <v>73269090</v>
      </c>
      <c r="M481">
        <f t="shared" ref="M481" si="550">IF(N481="ICMS 00 - Tributada Integralmente",1,IF(N481="ICMS 90 - Outras",11,IF(N481="ICMS 60 - Cobrado anteriormente por substituição tributária",9,IF(N481="ICMS 41 - Não tributada",6,IF(N481="ICMS 50 - Suspensão",7,)))))</f>
        <v>0</v>
      </c>
      <c r="N481" s="1" t="str">
        <f t="shared" si="515"/>
        <v>5.102</v>
      </c>
      <c r="O481" s="1" t="str">
        <f t="shared" si="504"/>
        <v>6.102</v>
      </c>
      <c r="P481">
        <f t="shared" si="516"/>
        <v>0</v>
      </c>
      <c r="Q481">
        <f t="shared" si="516"/>
        <v>0</v>
      </c>
      <c r="R481">
        <f t="shared" si="517"/>
        <v>1822</v>
      </c>
      <c r="U481">
        <f t="shared" si="518"/>
        <v>0</v>
      </c>
      <c r="V481">
        <v>531</v>
      </c>
      <c r="W481">
        <f t="shared" si="519"/>
        <v>0</v>
      </c>
      <c r="Y481">
        <f t="shared" si="520"/>
        <v>0</v>
      </c>
      <c r="Z481">
        <f t="shared" si="520"/>
        <v>0</v>
      </c>
    </row>
    <row r="482" spans="1:26" x14ac:dyDescent="0.25">
      <c r="A482" t="s">
        <v>507</v>
      </c>
      <c r="B482">
        <f t="shared" si="512"/>
        <v>0</v>
      </c>
      <c r="C482" t="s">
        <v>1156</v>
      </c>
      <c r="D482" s="1" t="s">
        <v>6</v>
      </c>
      <c r="E482">
        <f t="shared" si="513"/>
        <v>0</v>
      </c>
      <c r="F482">
        <v>1</v>
      </c>
      <c r="G482" s="1">
        <v>1</v>
      </c>
      <c r="H482" s="1">
        <v>23</v>
      </c>
      <c r="I482">
        <v>36</v>
      </c>
      <c r="J482" s="1">
        <v>8</v>
      </c>
      <c r="K482" s="1">
        <v>2</v>
      </c>
      <c r="L482">
        <v>73269090</v>
      </c>
      <c r="M482">
        <f t="shared" ref="M482" si="551">IF(N482="ICMS 00 - Tributada Integralmente",1,IF(N482="ICMS 90 - Outras",11,IF(N482="ICMS 60 - Cobrado anteriormente por substituição tributária",9,IF(N482="ICMS 41 - Não tributada",6,IF(N482="ICMS 50 - Suspensão",7,)))))</f>
        <v>0</v>
      </c>
      <c r="N482" s="1" t="str">
        <f t="shared" si="515"/>
        <v>5.102</v>
      </c>
      <c r="O482" s="1" t="str">
        <f t="shared" si="504"/>
        <v>6.102</v>
      </c>
      <c r="P482">
        <f t="shared" si="516"/>
        <v>0</v>
      </c>
      <c r="Q482">
        <f t="shared" si="516"/>
        <v>0</v>
      </c>
      <c r="R482">
        <f t="shared" si="517"/>
        <v>1822</v>
      </c>
      <c r="U482">
        <f t="shared" si="518"/>
        <v>0</v>
      </c>
      <c r="V482">
        <v>532</v>
      </c>
      <c r="W482">
        <f t="shared" si="519"/>
        <v>0</v>
      </c>
      <c r="Y482">
        <f t="shared" si="520"/>
        <v>0</v>
      </c>
      <c r="Z482">
        <f t="shared" si="520"/>
        <v>0</v>
      </c>
    </row>
    <row r="483" spans="1:26" x14ac:dyDescent="0.25">
      <c r="A483" t="s">
        <v>508</v>
      </c>
      <c r="B483">
        <f t="shared" si="512"/>
        <v>0</v>
      </c>
      <c r="C483">
        <v>42</v>
      </c>
      <c r="D483" s="1" t="s">
        <v>6</v>
      </c>
      <c r="E483">
        <f t="shared" si="513"/>
        <v>0</v>
      </c>
      <c r="F483">
        <v>1</v>
      </c>
      <c r="G483" s="1">
        <v>1</v>
      </c>
      <c r="H483" s="1">
        <v>23</v>
      </c>
      <c r="I483">
        <v>36</v>
      </c>
      <c r="J483" s="1">
        <v>11</v>
      </c>
      <c r="K483" s="1">
        <v>2</v>
      </c>
      <c r="L483">
        <v>73269090</v>
      </c>
      <c r="M483">
        <f t="shared" ref="M483" si="552">IF(N483="ICMS 00 - Tributada Integralmente",1,IF(N483="ICMS 90 - Outras",11,IF(N483="ICMS 60 - Cobrado anteriormente por substituição tributária",9,IF(N483="ICMS 41 - Não tributada",6,IF(N483="ICMS 50 - Suspensão",7,)))))</f>
        <v>0</v>
      </c>
      <c r="N483" s="1" t="str">
        <f t="shared" si="515"/>
        <v>5.102</v>
      </c>
      <c r="O483" s="1" t="str">
        <f t="shared" si="504"/>
        <v>6.102</v>
      </c>
      <c r="P483">
        <f t="shared" si="516"/>
        <v>0</v>
      </c>
      <c r="Q483">
        <f t="shared" si="516"/>
        <v>0</v>
      </c>
      <c r="R483">
        <f t="shared" si="517"/>
        <v>1822</v>
      </c>
      <c r="U483">
        <f t="shared" si="518"/>
        <v>0</v>
      </c>
      <c r="V483">
        <v>533</v>
      </c>
      <c r="W483">
        <f t="shared" si="519"/>
        <v>0</v>
      </c>
      <c r="Y483">
        <f t="shared" si="520"/>
        <v>0</v>
      </c>
      <c r="Z483">
        <f t="shared" si="520"/>
        <v>0</v>
      </c>
    </row>
    <row r="484" spans="1:26" x14ac:dyDescent="0.25">
      <c r="A484" t="s">
        <v>509</v>
      </c>
      <c r="B484">
        <f t="shared" si="512"/>
        <v>0</v>
      </c>
      <c r="C484" t="s">
        <v>1157</v>
      </c>
      <c r="D484" s="1" t="s">
        <v>6</v>
      </c>
      <c r="E484">
        <f t="shared" si="513"/>
        <v>0</v>
      </c>
      <c r="F484">
        <v>1</v>
      </c>
      <c r="G484" s="1">
        <v>1</v>
      </c>
      <c r="H484" s="1">
        <v>23</v>
      </c>
      <c r="I484">
        <v>36</v>
      </c>
      <c r="J484" s="1">
        <v>11</v>
      </c>
      <c r="K484" s="1">
        <v>2</v>
      </c>
      <c r="L484">
        <v>73121090</v>
      </c>
      <c r="M484">
        <f t="shared" ref="M484" si="553">IF(N484="ICMS 00 - Tributada Integralmente",1,IF(N484="ICMS 90 - Outras",11,IF(N484="ICMS 60 - Cobrado anteriormente por substituição tributária",9,IF(N484="ICMS 41 - Não tributada",6,IF(N484="ICMS 50 - Suspensão",7,)))))</f>
        <v>0</v>
      </c>
      <c r="N484" s="1" t="str">
        <f t="shared" si="515"/>
        <v>5.102</v>
      </c>
      <c r="O484" s="1" t="str">
        <f t="shared" si="504"/>
        <v>6.102</v>
      </c>
      <c r="P484">
        <f t="shared" si="516"/>
        <v>0</v>
      </c>
      <c r="Q484">
        <f t="shared" si="516"/>
        <v>0</v>
      </c>
      <c r="R484">
        <f t="shared" si="517"/>
        <v>1822</v>
      </c>
      <c r="U484">
        <f t="shared" si="518"/>
        <v>0</v>
      </c>
      <c r="V484">
        <v>534</v>
      </c>
      <c r="W484">
        <f t="shared" si="519"/>
        <v>0</v>
      </c>
      <c r="Y484">
        <f t="shared" si="520"/>
        <v>0</v>
      </c>
      <c r="Z484">
        <f t="shared" si="520"/>
        <v>0</v>
      </c>
    </row>
    <row r="485" spans="1:26" x14ac:dyDescent="0.25">
      <c r="A485" t="s">
        <v>510</v>
      </c>
      <c r="B485">
        <f t="shared" si="512"/>
        <v>0</v>
      </c>
      <c r="C485" t="s">
        <v>1158</v>
      </c>
      <c r="D485" s="1" t="s">
        <v>6</v>
      </c>
      <c r="E485">
        <f t="shared" si="513"/>
        <v>0</v>
      </c>
      <c r="F485">
        <v>1</v>
      </c>
      <c r="G485" s="1">
        <v>1</v>
      </c>
      <c r="H485" s="1">
        <v>23</v>
      </c>
      <c r="I485">
        <v>36</v>
      </c>
      <c r="J485" s="1">
        <v>11</v>
      </c>
      <c r="K485" s="1">
        <v>2</v>
      </c>
      <c r="L485">
        <v>73269090</v>
      </c>
      <c r="M485">
        <f t="shared" ref="M485" si="554">IF(N485="ICMS 00 - Tributada Integralmente",1,IF(N485="ICMS 90 - Outras",11,IF(N485="ICMS 60 - Cobrado anteriormente por substituição tributária",9,IF(N485="ICMS 41 - Não tributada",6,IF(N485="ICMS 50 - Suspensão",7,)))))</f>
        <v>0</v>
      </c>
      <c r="N485" s="1" t="str">
        <f t="shared" si="515"/>
        <v>5.102</v>
      </c>
      <c r="O485" s="1" t="str">
        <f t="shared" si="504"/>
        <v>6.102</v>
      </c>
      <c r="P485">
        <f t="shared" si="516"/>
        <v>0</v>
      </c>
      <c r="Q485">
        <f t="shared" si="516"/>
        <v>0</v>
      </c>
      <c r="R485">
        <f t="shared" si="517"/>
        <v>1822</v>
      </c>
      <c r="U485">
        <f t="shared" si="518"/>
        <v>0</v>
      </c>
      <c r="V485">
        <v>535</v>
      </c>
      <c r="W485">
        <f t="shared" si="519"/>
        <v>0</v>
      </c>
      <c r="Y485">
        <f t="shared" si="520"/>
        <v>0</v>
      </c>
      <c r="Z485">
        <f t="shared" si="520"/>
        <v>0</v>
      </c>
    </row>
    <row r="486" spans="1:26" x14ac:dyDescent="0.25">
      <c r="A486" t="s">
        <v>511</v>
      </c>
      <c r="B486">
        <f t="shared" si="512"/>
        <v>0</v>
      </c>
      <c r="C486" t="s">
        <v>1159</v>
      </c>
      <c r="D486" s="1" t="s">
        <v>6</v>
      </c>
      <c r="E486">
        <f t="shared" si="513"/>
        <v>0</v>
      </c>
      <c r="F486">
        <v>1</v>
      </c>
      <c r="G486" s="1">
        <v>1</v>
      </c>
      <c r="H486" s="1">
        <v>23</v>
      </c>
      <c r="I486">
        <v>36</v>
      </c>
      <c r="J486" s="1">
        <v>8</v>
      </c>
      <c r="K486" s="1">
        <v>2</v>
      </c>
      <c r="L486">
        <v>73269090</v>
      </c>
      <c r="M486">
        <f t="shared" ref="M486" si="555">IF(N486="ICMS 00 - Tributada Integralmente",1,IF(N486="ICMS 90 - Outras",11,IF(N486="ICMS 60 - Cobrado anteriormente por substituição tributária",9,IF(N486="ICMS 41 - Não tributada",6,IF(N486="ICMS 50 - Suspensão",7,)))))</f>
        <v>0</v>
      </c>
      <c r="N486" s="1" t="str">
        <f t="shared" si="515"/>
        <v>5.102</v>
      </c>
      <c r="O486" s="1" t="str">
        <f t="shared" si="504"/>
        <v>6.102</v>
      </c>
      <c r="P486">
        <f t="shared" si="516"/>
        <v>0</v>
      </c>
      <c r="Q486">
        <f t="shared" si="516"/>
        <v>0</v>
      </c>
      <c r="R486">
        <f t="shared" si="517"/>
        <v>1822</v>
      </c>
      <c r="U486">
        <f t="shared" si="518"/>
        <v>0</v>
      </c>
      <c r="V486">
        <v>536</v>
      </c>
      <c r="W486">
        <f t="shared" si="519"/>
        <v>0</v>
      </c>
      <c r="Y486">
        <f t="shared" si="520"/>
        <v>0</v>
      </c>
      <c r="Z486">
        <f t="shared" si="520"/>
        <v>0</v>
      </c>
    </row>
    <row r="487" spans="1:26" x14ac:dyDescent="0.25">
      <c r="A487" t="s">
        <v>512</v>
      </c>
      <c r="B487">
        <f t="shared" si="512"/>
        <v>0</v>
      </c>
      <c r="C487" t="s">
        <v>1160</v>
      </c>
      <c r="D487" s="1" t="s">
        <v>6</v>
      </c>
      <c r="E487">
        <f t="shared" si="513"/>
        <v>0</v>
      </c>
      <c r="F487">
        <v>1</v>
      </c>
      <c r="G487" s="1">
        <v>1</v>
      </c>
      <c r="H487" s="1">
        <v>23</v>
      </c>
      <c r="I487">
        <v>36</v>
      </c>
      <c r="J487" s="1">
        <v>8</v>
      </c>
      <c r="K487" s="1">
        <v>2</v>
      </c>
      <c r="L487">
        <v>73269090</v>
      </c>
      <c r="M487">
        <f t="shared" ref="M487" si="556">IF(N487="ICMS 00 - Tributada Integralmente",1,IF(N487="ICMS 90 - Outras",11,IF(N487="ICMS 60 - Cobrado anteriormente por substituição tributária",9,IF(N487="ICMS 41 - Não tributada",6,IF(N487="ICMS 50 - Suspensão",7,)))))</f>
        <v>0</v>
      </c>
      <c r="N487" s="1" t="str">
        <f t="shared" si="515"/>
        <v>5.102</v>
      </c>
      <c r="O487" s="1" t="str">
        <f t="shared" si="504"/>
        <v>6.102</v>
      </c>
      <c r="P487">
        <f t="shared" si="516"/>
        <v>0</v>
      </c>
      <c r="Q487">
        <f t="shared" si="516"/>
        <v>0</v>
      </c>
      <c r="R487">
        <f t="shared" si="517"/>
        <v>1822</v>
      </c>
      <c r="U487">
        <f t="shared" si="518"/>
        <v>0</v>
      </c>
      <c r="V487">
        <v>537</v>
      </c>
      <c r="W487">
        <f t="shared" si="519"/>
        <v>0</v>
      </c>
      <c r="Y487">
        <f t="shared" si="520"/>
        <v>0</v>
      </c>
      <c r="Z487">
        <f t="shared" si="520"/>
        <v>0</v>
      </c>
    </row>
    <row r="488" spans="1:26" x14ac:dyDescent="0.25">
      <c r="A488" t="s">
        <v>513</v>
      </c>
      <c r="B488">
        <f t="shared" si="512"/>
        <v>0</v>
      </c>
      <c r="C488" t="s">
        <v>1161</v>
      </c>
      <c r="D488" s="1" t="s">
        <v>6</v>
      </c>
      <c r="E488">
        <f t="shared" si="513"/>
        <v>0</v>
      </c>
      <c r="F488">
        <v>11</v>
      </c>
      <c r="G488" s="1">
        <v>1</v>
      </c>
      <c r="H488" s="1">
        <v>23</v>
      </c>
      <c r="I488">
        <v>36</v>
      </c>
      <c r="J488" s="1">
        <v>11</v>
      </c>
      <c r="K488" s="1">
        <v>2</v>
      </c>
      <c r="L488">
        <v>73121090</v>
      </c>
      <c r="M488">
        <f t="shared" ref="M488" si="557">IF(N488="ICMS 00 - Tributada Integralmente",1,IF(N488="ICMS 90 - Outras",11,IF(N488="ICMS 60 - Cobrado anteriormente por substituição tributária",9,IF(N488="ICMS 41 - Não tributada",6,IF(N488="ICMS 50 - Suspensão",7,)))))</f>
        <v>0</v>
      </c>
      <c r="N488" s="1" t="str">
        <f t="shared" si="515"/>
        <v>5.102</v>
      </c>
      <c r="O488" s="1" t="str">
        <f t="shared" si="504"/>
        <v>6.102</v>
      </c>
      <c r="P488">
        <f t="shared" si="516"/>
        <v>0</v>
      </c>
      <c r="Q488">
        <f t="shared" si="516"/>
        <v>0</v>
      </c>
      <c r="R488">
        <f t="shared" si="517"/>
        <v>1822</v>
      </c>
      <c r="U488">
        <f t="shared" si="518"/>
        <v>0</v>
      </c>
      <c r="V488">
        <v>538</v>
      </c>
      <c r="W488">
        <f t="shared" si="519"/>
        <v>0</v>
      </c>
      <c r="Y488">
        <f t="shared" si="520"/>
        <v>0</v>
      </c>
      <c r="Z488">
        <f t="shared" si="520"/>
        <v>0</v>
      </c>
    </row>
    <row r="489" spans="1:26" x14ac:dyDescent="0.25">
      <c r="A489" t="s">
        <v>514</v>
      </c>
      <c r="B489">
        <f t="shared" si="512"/>
        <v>0</v>
      </c>
      <c r="C489" t="s">
        <v>1162</v>
      </c>
      <c r="D489" s="1" t="s">
        <v>6</v>
      </c>
      <c r="E489">
        <f t="shared" si="513"/>
        <v>0</v>
      </c>
      <c r="F489">
        <v>1</v>
      </c>
      <c r="G489" s="1">
        <v>1</v>
      </c>
      <c r="H489" s="1">
        <v>23</v>
      </c>
      <c r="I489">
        <v>36</v>
      </c>
      <c r="J489" s="1">
        <v>8</v>
      </c>
      <c r="K489" s="1">
        <v>2</v>
      </c>
      <c r="L489">
        <v>73269090</v>
      </c>
      <c r="M489">
        <f t="shared" ref="M489" si="558">IF(N489="ICMS 00 - Tributada Integralmente",1,IF(N489="ICMS 90 - Outras",11,IF(N489="ICMS 60 - Cobrado anteriormente por substituição tributária",9,IF(N489="ICMS 41 - Não tributada",6,IF(N489="ICMS 50 - Suspensão",7,)))))</f>
        <v>0</v>
      </c>
      <c r="N489" s="1" t="str">
        <f t="shared" si="515"/>
        <v>5.102</v>
      </c>
      <c r="O489" s="1" t="str">
        <f t="shared" si="504"/>
        <v>6.102</v>
      </c>
      <c r="P489">
        <f t="shared" si="516"/>
        <v>0</v>
      </c>
      <c r="Q489">
        <f t="shared" si="516"/>
        <v>0</v>
      </c>
      <c r="R489">
        <f t="shared" si="517"/>
        <v>1822</v>
      </c>
      <c r="U489">
        <f t="shared" si="518"/>
        <v>0</v>
      </c>
      <c r="V489">
        <v>539</v>
      </c>
      <c r="W489">
        <f t="shared" si="519"/>
        <v>0</v>
      </c>
      <c r="Y489">
        <f t="shared" si="520"/>
        <v>0</v>
      </c>
      <c r="Z489">
        <f t="shared" si="520"/>
        <v>0</v>
      </c>
    </row>
    <row r="490" spans="1:26" x14ac:dyDescent="0.25">
      <c r="A490" t="s">
        <v>515</v>
      </c>
      <c r="B490">
        <f t="shared" si="512"/>
        <v>0</v>
      </c>
      <c r="C490" t="s">
        <v>810</v>
      </c>
      <c r="D490" s="1" t="s">
        <v>6</v>
      </c>
      <c r="E490">
        <f t="shared" si="513"/>
        <v>0</v>
      </c>
      <c r="F490">
        <v>11</v>
      </c>
      <c r="G490" s="1">
        <v>1</v>
      </c>
      <c r="H490" s="1">
        <v>1</v>
      </c>
      <c r="I490">
        <v>34</v>
      </c>
      <c r="J490" s="1">
        <v>11</v>
      </c>
      <c r="K490" s="1">
        <v>2</v>
      </c>
      <c r="L490">
        <v>73269090</v>
      </c>
      <c r="M490">
        <f t="shared" ref="M490" si="559">IF(N490="ICMS 00 - Tributada Integralmente",1,IF(N490="ICMS 90 - Outras",11,IF(N490="ICMS 60 - Cobrado anteriormente por substituição tributária",9,IF(N490="ICMS 41 - Não tributada",6,IF(N490="ICMS 50 - Suspensão",7,)))))</f>
        <v>0</v>
      </c>
      <c r="N490" s="1" t="str">
        <f t="shared" si="515"/>
        <v>5.102</v>
      </c>
      <c r="O490" s="1" t="str">
        <f t="shared" si="504"/>
        <v>6.102</v>
      </c>
      <c r="P490">
        <f t="shared" si="516"/>
        <v>0</v>
      </c>
      <c r="Q490">
        <f t="shared" si="516"/>
        <v>0</v>
      </c>
      <c r="R490">
        <f t="shared" si="517"/>
        <v>1822</v>
      </c>
      <c r="U490">
        <f t="shared" si="518"/>
        <v>0</v>
      </c>
      <c r="V490">
        <v>54</v>
      </c>
      <c r="W490">
        <f t="shared" si="519"/>
        <v>0</v>
      </c>
      <c r="Y490">
        <f t="shared" si="520"/>
        <v>0</v>
      </c>
      <c r="Z490">
        <f t="shared" si="520"/>
        <v>0</v>
      </c>
    </row>
    <row r="491" spans="1:26" x14ac:dyDescent="0.25">
      <c r="A491" t="s">
        <v>516</v>
      </c>
      <c r="B491">
        <f t="shared" si="512"/>
        <v>0</v>
      </c>
      <c r="C491">
        <v>152</v>
      </c>
      <c r="D491" s="1" t="s">
        <v>6</v>
      </c>
      <c r="E491">
        <f t="shared" si="513"/>
        <v>0</v>
      </c>
      <c r="F491">
        <v>11</v>
      </c>
      <c r="G491" s="1">
        <v>1</v>
      </c>
      <c r="H491" s="1">
        <v>1</v>
      </c>
      <c r="I491">
        <v>34</v>
      </c>
      <c r="J491" s="1">
        <v>11</v>
      </c>
      <c r="K491" s="1">
        <v>2</v>
      </c>
      <c r="L491">
        <v>73121090</v>
      </c>
      <c r="M491">
        <f t="shared" ref="M491" si="560">IF(N491="ICMS 00 - Tributada Integralmente",1,IF(N491="ICMS 90 - Outras",11,IF(N491="ICMS 60 - Cobrado anteriormente por substituição tributária",9,IF(N491="ICMS 41 - Não tributada",6,IF(N491="ICMS 50 - Suspensão",7,)))))</f>
        <v>0</v>
      </c>
      <c r="N491" s="1" t="str">
        <f t="shared" si="515"/>
        <v>5.102</v>
      </c>
      <c r="O491" s="1" t="str">
        <f t="shared" si="504"/>
        <v>6.102</v>
      </c>
      <c r="P491">
        <f t="shared" si="516"/>
        <v>0</v>
      </c>
      <c r="Q491">
        <f t="shared" si="516"/>
        <v>0</v>
      </c>
      <c r="R491">
        <f t="shared" si="517"/>
        <v>1822</v>
      </c>
      <c r="U491">
        <f t="shared" si="518"/>
        <v>0</v>
      </c>
      <c r="V491">
        <v>540</v>
      </c>
      <c r="W491">
        <f t="shared" si="519"/>
        <v>0</v>
      </c>
      <c r="Y491">
        <f t="shared" si="520"/>
        <v>0</v>
      </c>
      <c r="Z491">
        <f t="shared" si="520"/>
        <v>0</v>
      </c>
    </row>
    <row r="492" spans="1:26" x14ac:dyDescent="0.25">
      <c r="A492" t="s">
        <v>517</v>
      </c>
      <c r="B492">
        <f t="shared" si="512"/>
        <v>0</v>
      </c>
      <c r="C492">
        <v>170</v>
      </c>
      <c r="D492" s="1" t="s">
        <v>6</v>
      </c>
      <c r="E492">
        <f t="shared" si="513"/>
        <v>0</v>
      </c>
      <c r="F492">
        <v>11</v>
      </c>
      <c r="G492" s="1">
        <v>1</v>
      </c>
      <c r="H492" s="1">
        <v>1</v>
      </c>
      <c r="I492">
        <v>34</v>
      </c>
      <c r="J492" s="1">
        <v>11</v>
      </c>
      <c r="K492" s="1">
        <v>2</v>
      </c>
      <c r="L492">
        <v>73121090</v>
      </c>
      <c r="M492">
        <f t="shared" ref="M492" si="561">IF(N492="ICMS 00 - Tributada Integralmente",1,IF(N492="ICMS 90 - Outras",11,IF(N492="ICMS 60 - Cobrado anteriormente por substituição tributária",9,IF(N492="ICMS 41 - Não tributada",6,IF(N492="ICMS 50 - Suspensão",7,)))))</f>
        <v>0</v>
      </c>
      <c r="N492" s="1" t="str">
        <f t="shared" si="515"/>
        <v>5.102</v>
      </c>
      <c r="O492" s="1" t="str">
        <f t="shared" si="504"/>
        <v>6.102</v>
      </c>
      <c r="P492">
        <f t="shared" si="516"/>
        <v>0</v>
      </c>
      <c r="Q492">
        <f t="shared" si="516"/>
        <v>0</v>
      </c>
      <c r="R492">
        <f t="shared" si="517"/>
        <v>1822</v>
      </c>
      <c r="U492">
        <f t="shared" si="518"/>
        <v>0</v>
      </c>
      <c r="V492">
        <v>541</v>
      </c>
      <c r="W492">
        <f t="shared" si="519"/>
        <v>0</v>
      </c>
      <c r="Y492">
        <f t="shared" si="520"/>
        <v>0</v>
      </c>
      <c r="Z492">
        <f t="shared" si="520"/>
        <v>0</v>
      </c>
    </row>
    <row r="493" spans="1:26" x14ac:dyDescent="0.25">
      <c r="A493" t="s">
        <v>518</v>
      </c>
      <c r="B493">
        <f t="shared" si="512"/>
        <v>0</v>
      </c>
      <c r="C493" t="s">
        <v>1163</v>
      </c>
      <c r="D493" s="1" t="s">
        <v>6</v>
      </c>
      <c r="E493">
        <f t="shared" si="513"/>
        <v>0</v>
      </c>
      <c r="F493">
        <v>11</v>
      </c>
      <c r="G493" s="1">
        <v>1</v>
      </c>
      <c r="H493" s="1">
        <v>1</v>
      </c>
      <c r="I493">
        <v>34</v>
      </c>
      <c r="J493" s="1">
        <v>11</v>
      </c>
      <c r="K493" s="1">
        <v>2</v>
      </c>
      <c r="L493">
        <v>73121090</v>
      </c>
      <c r="M493">
        <f t="shared" ref="M493" si="562">IF(N493="ICMS 00 - Tributada Integralmente",1,IF(N493="ICMS 90 - Outras",11,IF(N493="ICMS 60 - Cobrado anteriormente por substituição tributária",9,IF(N493="ICMS 41 - Não tributada",6,IF(N493="ICMS 50 - Suspensão",7,)))))</f>
        <v>0</v>
      </c>
      <c r="N493" s="1" t="str">
        <f t="shared" si="515"/>
        <v>5.102</v>
      </c>
      <c r="O493" s="1" t="str">
        <f t="shared" si="504"/>
        <v>6.102</v>
      </c>
      <c r="P493">
        <f t="shared" si="516"/>
        <v>0</v>
      </c>
      <c r="Q493">
        <f t="shared" si="516"/>
        <v>0</v>
      </c>
      <c r="R493">
        <f t="shared" si="517"/>
        <v>1822</v>
      </c>
      <c r="U493">
        <f t="shared" si="518"/>
        <v>0</v>
      </c>
      <c r="V493">
        <v>542</v>
      </c>
      <c r="W493">
        <f t="shared" si="519"/>
        <v>0</v>
      </c>
      <c r="Y493">
        <f t="shared" si="520"/>
        <v>0</v>
      </c>
      <c r="Z493">
        <f t="shared" si="520"/>
        <v>0</v>
      </c>
    </row>
    <row r="494" spans="1:26" x14ac:dyDescent="0.25">
      <c r="A494" t="s">
        <v>519</v>
      </c>
      <c r="B494">
        <f t="shared" si="512"/>
        <v>0</v>
      </c>
      <c r="C494">
        <v>152</v>
      </c>
      <c r="D494" s="1" t="s">
        <v>6</v>
      </c>
      <c r="E494">
        <f t="shared" si="513"/>
        <v>0</v>
      </c>
      <c r="F494">
        <v>11</v>
      </c>
      <c r="G494" s="1">
        <v>1</v>
      </c>
      <c r="H494" s="1">
        <v>1</v>
      </c>
      <c r="I494">
        <v>34</v>
      </c>
      <c r="J494" s="1">
        <v>11</v>
      </c>
      <c r="K494" s="1">
        <v>2</v>
      </c>
      <c r="L494">
        <v>73121090</v>
      </c>
      <c r="M494">
        <f t="shared" ref="M494" si="563">IF(N494="ICMS 00 - Tributada Integralmente",1,IF(N494="ICMS 90 - Outras",11,IF(N494="ICMS 60 - Cobrado anteriormente por substituição tributária",9,IF(N494="ICMS 41 - Não tributada",6,IF(N494="ICMS 50 - Suspensão",7,)))))</f>
        <v>0</v>
      </c>
      <c r="N494" s="1" t="str">
        <f t="shared" si="515"/>
        <v>5.102</v>
      </c>
      <c r="O494" s="1" t="str">
        <f t="shared" si="504"/>
        <v>6.102</v>
      </c>
      <c r="P494">
        <f t="shared" si="516"/>
        <v>0</v>
      </c>
      <c r="Q494">
        <f t="shared" si="516"/>
        <v>0</v>
      </c>
      <c r="R494">
        <f t="shared" si="517"/>
        <v>1822</v>
      </c>
      <c r="U494">
        <f t="shared" si="518"/>
        <v>0</v>
      </c>
      <c r="V494">
        <v>543</v>
      </c>
      <c r="W494">
        <f t="shared" si="519"/>
        <v>0</v>
      </c>
      <c r="Y494">
        <f t="shared" si="520"/>
        <v>0</v>
      </c>
      <c r="Z494">
        <f t="shared" si="520"/>
        <v>0</v>
      </c>
    </row>
    <row r="495" spans="1:26" x14ac:dyDescent="0.25">
      <c r="A495" t="s">
        <v>520</v>
      </c>
      <c r="B495">
        <f t="shared" si="512"/>
        <v>0</v>
      </c>
      <c r="C495">
        <v>170</v>
      </c>
      <c r="D495" s="1" t="s">
        <v>6</v>
      </c>
      <c r="E495">
        <f t="shared" si="513"/>
        <v>0</v>
      </c>
      <c r="F495">
        <v>11</v>
      </c>
      <c r="G495" s="1">
        <v>1</v>
      </c>
      <c r="H495" s="1">
        <v>1</v>
      </c>
      <c r="I495">
        <v>34</v>
      </c>
      <c r="J495" s="1">
        <v>11</v>
      </c>
      <c r="K495" s="1">
        <v>2</v>
      </c>
      <c r="L495">
        <v>73121090</v>
      </c>
      <c r="M495">
        <f t="shared" ref="M495" si="564">IF(N495="ICMS 00 - Tributada Integralmente",1,IF(N495="ICMS 90 - Outras",11,IF(N495="ICMS 60 - Cobrado anteriormente por substituição tributária",9,IF(N495="ICMS 41 - Não tributada",6,IF(N495="ICMS 50 - Suspensão",7,)))))</f>
        <v>0</v>
      </c>
      <c r="N495" s="1" t="str">
        <f t="shared" si="515"/>
        <v>5.102</v>
      </c>
      <c r="O495" s="1" t="str">
        <f t="shared" si="504"/>
        <v>6.102</v>
      </c>
      <c r="P495">
        <f t="shared" si="516"/>
        <v>0</v>
      </c>
      <c r="Q495">
        <f t="shared" si="516"/>
        <v>0</v>
      </c>
      <c r="R495">
        <f t="shared" si="517"/>
        <v>1822</v>
      </c>
      <c r="U495">
        <f t="shared" si="518"/>
        <v>0</v>
      </c>
      <c r="V495">
        <v>544</v>
      </c>
      <c r="W495">
        <f t="shared" si="519"/>
        <v>0</v>
      </c>
      <c r="Y495">
        <f t="shared" si="520"/>
        <v>0</v>
      </c>
      <c r="Z495">
        <f t="shared" si="520"/>
        <v>0</v>
      </c>
    </row>
    <row r="496" spans="1:26" x14ac:dyDescent="0.25">
      <c r="A496" t="s">
        <v>521</v>
      </c>
      <c r="B496">
        <f t="shared" si="512"/>
        <v>0</v>
      </c>
      <c r="C496" t="s">
        <v>1163</v>
      </c>
      <c r="D496" s="1" t="s">
        <v>6</v>
      </c>
      <c r="E496">
        <f t="shared" si="513"/>
        <v>0</v>
      </c>
      <c r="F496">
        <v>11</v>
      </c>
      <c r="G496" s="1">
        <v>1</v>
      </c>
      <c r="H496" s="1">
        <v>1</v>
      </c>
      <c r="I496">
        <v>34</v>
      </c>
      <c r="J496" s="1">
        <v>11</v>
      </c>
      <c r="K496" s="1">
        <v>2</v>
      </c>
      <c r="L496">
        <v>73121090</v>
      </c>
      <c r="M496">
        <f t="shared" ref="M496" si="565">IF(N496="ICMS 00 - Tributada Integralmente",1,IF(N496="ICMS 90 - Outras",11,IF(N496="ICMS 60 - Cobrado anteriormente por substituição tributária",9,IF(N496="ICMS 41 - Não tributada",6,IF(N496="ICMS 50 - Suspensão",7,)))))</f>
        <v>0</v>
      </c>
      <c r="N496" s="1" t="str">
        <f t="shared" si="515"/>
        <v>5.102</v>
      </c>
      <c r="O496" s="1" t="str">
        <f t="shared" si="504"/>
        <v>6.102</v>
      </c>
      <c r="P496">
        <f t="shared" si="516"/>
        <v>0</v>
      </c>
      <c r="Q496">
        <f t="shared" si="516"/>
        <v>0</v>
      </c>
      <c r="R496">
        <f t="shared" si="517"/>
        <v>1822</v>
      </c>
      <c r="U496">
        <f t="shared" si="518"/>
        <v>0</v>
      </c>
      <c r="V496">
        <v>545</v>
      </c>
      <c r="W496">
        <f t="shared" si="519"/>
        <v>0</v>
      </c>
      <c r="Y496">
        <f t="shared" si="520"/>
        <v>0</v>
      </c>
      <c r="Z496">
        <f t="shared" si="520"/>
        <v>0</v>
      </c>
    </row>
    <row r="497" spans="1:26" x14ac:dyDescent="0.25">
      <c r="A497" t="s">
        <v>522</v>
      </c>
      <c r="B497">
        <f t="shared" si="512"/>
        <v>0</v>
      </c>
      <c r="C497" t="s">
        <v>1164</v>
      </c>
      <c r="D497" s="1" t="s">
        <v>6</v>
      </c>
      <c r="E497">
        <f t="shared" si="513"/>
        <v>0</v>
      </c>
      <c r="F497">
        <v>1</v>
      </c>
      <c r="G497" s="1">
        <v>1</v>
      </c>
      <c r="H497" s="1">
        <v>1</v>
      </c>
      <c r="I497">
        <v>34</v>
      </c>
      <c r="J497" s="1">
        <v>8</v>
      </c>
      <c r="K497" s="1">
        <v>2</v>
      </c>
      <c r="L497">
        <v>73269090</v>
      </c>
      <c r="M497">
        <f t="shared" ref="M497" si="566">IF(N497="ICMS 00 - Tributada Integralmente",1,IF(N497="ICMS 90 - Outras",11,IF(N497="ICMS 60 - Cobrado anteriormente por substituição tributária",9,IF(N497="ICMS 41 - Não tributada",6,IF(N497="ICMS 50 - Suspensão",7,)))))</f>
        <v>0</v>
      </c>
      <c r="N497" s="1" t="str">
        <f t="shared" si="515"/>
        <v>5.102</v>
      </c>
      <c r="O497" s="1" t="str">
        <f t="shared" si="504"/>
        <v>6.102</v>
      </c>
      <c r="P497">
        <f t="shared" si="516"/>
        <v>0</v>
      </c>
      <c r="Q497">
        <f t="shared" si="516"/>
        <v>0</v>
      </c>
      <c r="R497">
        <f t="shared" si="517"/>
        <v>1822</v>
      </c>
      <c r="U497">
        <f t="shared" si="518"/>
        <v>0</v>
      </c>
      <c r="V497">
        <v>546</v>
      </c>
      <c r="W497">
        <f t="shared" si="519"/>
        <v>0</v>
      </c>
      <c r="Y497">
        <f t="shared" si="520"/>
        <v>0</v>
      </c>
      <c r="Z497">
        <f t="shared" si="520"/>
        <v>0</v>
      </c>
    </row>
    <row r="498" spans="1:26" x14ac:dyDescent="0.25">
      <c r="A498" t="s">
        <v>523</v>
      </c>
      <c r="B498">
        <f t="shared" si="512"/>
        <v>0</v>
      </c>
      <c r="C498" t="s">
        <v>1165</v>
      </c>
      <c r="D498" s="1" t="s">
        <v>6</v>
      </c>
      <c r="E498">
        <f t="shared" si="513"/>
        <v>0</v>
      </c>
      <c r="F498">
        <v>11</v>
      </c>
      <c r="G498" s="1">
        <v>1</v>
      </c>
      <c r="H498" s="1">
        <v>1</v>
      </c>
      <c r="I498">
        <v>34</v>
      </c>
      <c r="J498" s="1">
        <v>11</v>
      </c>
      <c r="K498" s="1">
        <v>2</v>
      </c>
      <c r="L498">
        <v>73269090</v>
      </c>
      <c r="M498">
        <f t="shared" ref="M498" si="567">IF(N498="ICMS 00 - Tributada Integralmente",1,IF(N498="ICMS 90 - Outras",11,IF(N498="ICMS 60 - Cobrado anteriormente por substituição tributária",9,IF(N498="ICMS 41 - Não tributada",6,IF(N498="ICMS 50 - Suspensão",7,)))))</f>
        <v>0</v>
      </c>
      <c r="N498" s="1" t="str">
        <f t="shared" si="515"/>
        <v>5.102</v>
      </c>
      <c r="O498" s="1" t="str">
        <f t="shared" si="504"/>
        <v>6.102</v>
      </c>
      <c r="P498">
        <f t="shared" si="516"/>
        <v>0</v>
      </c>
      <c r="Q498">
        <f t="shared" si="516"/>
        <v>0</v>
      </c>
      <c r="R498">
        <f t="shared" si="517"/>
        <v>1822</v>
      </c>
      <c r="U498">
        <f t="shared" si="518"/>
        <v>0</v>
      </c>
      <c r="V498">
        <v>547</v>
      </c>
      <c r="W498">
        <f t="shared" si="519"/>
        <v>0</v>
      </c>
      <c r="Y498">
        <f t="shared" si="520"/>
        <v>0</v>
      </c>
      <c r="Z498">
        <f t="shared" si="520"/>
        <v>0</v>
      </c>
    </row>
    <row r="499" spans="1:26" x14ac:dyDescent="0.25">
      <c r="A499" t="s">
        <v>524</v>
      </c>
      <c r="B499">
        <f t="shared" si="512"/>
        <v>0</v>
      </c>
      <c r="C499" t="s">
        <v>1166</v>
      </c>
      <c r="D499" s="1" t="s">
        <v>6</v>
      </c>
      <c r="E499">
        <f t="shared" si="513"/>
        <v>0</v>
      </c>
      <c r="F499">
        <v>11</v>
      </c>
      <c r="G499" s="1">
        <v>1</v>
      </c>
      <c r="H499" s="1">
        <v>1</v>
      </c>
      <c r="I499">
        <v>34</v>
      </c>
      <c r="J499" s="1">
        <v>11</v>
      </c>
      <c r="K499" s="1">
        <v>2</v>
      </c>
      <c r="L499">
        <v>73269090</v>
      </c>
      <c r="M499">
        <f t="shared" ref="M499" si="568">IF(N499="ICMS 00 - Tributada Integralmente",1,IF(N499="ICMS 90 - Outras",11,IF(N499="ICMS 60 - Cobrado anteriormente por substituição tributária",9,IF(N499="ICMS 41 - Não tributada",6,IF(N499="ICMS 50 - Suspensão",7,)))))</f>
        <v>0</v>
      </c>
      <c r="N499" s="1" t="str">
        <f t="shared" si="515"/>
        <v>5.102</v>
      </c>
      <c r="O499" s="1" t="str">
        <f t="shared" si="504"/>
        <v>6.102</v>
      </c>
      <c r="P499">
        <f t="shared" si="516"/>
        <v>0</v>
      </c>
      <c r="Q499">
        <f t="shared" si="516"/>
        <v>0</v>
      </c>
      <c r="R499">
        <f t="shared" si="517"/>
        <v>1822</v>
      </c>
      <c r="U499">
        <f t="shared" si="518"/>
        <v>0</v>
      </c>
      <c r="V499">
        <v>548</v>
      </c>
      <c r="W499">
        <f t="shared" si="519"/>
        <v>0</v>
      </c>
      <c r="Y499">
        <f t="shared" si="520"/>
        <v>0</v>
      </c>
      <c r="Z499">
        <f t="shared" si="520"/>
        <v>0</v>
      </c>
    </row>
    <row r="500" spans="1:26" x14ac:dyDescent="0.25">
      <c r="A500" t="s">
        <v>525</v>
      </c>
      <c r="B500">
        <f t="shared" si="512"/>
        <v>0</v>
      </c>
      <c r="C500" t="s">
        <v>1167</v>
      </c>
      <c r="D500" s="1" t="s">
        <v>6</v>
      </c>
      <c r="E500">
        <f t="shared" si="513"/>
        <v>0</v>
      </c>
      <c r="F500">
        <v>11</v>
      </c>
      <c r="G500" s="1">
        <v>1</v>
      </c>
      <c r="H500" s="1">
        <v>1</v>
      </c>
      <c r="I500">
        <v>34</v>
      </c>
      <c r="J500" s="1">
        <v>11</v>
      </c>
      <c r="K500" s="1">
        <v>2</v>
      </c>
      <c r="L500">
        <v>73121090</v>
      </c>
      <c r="M500">
        <f t="shared" ref="M500" si="569">IF(N500="ICMS 00 - Tributada Integralmente",1,IF(N500="ICMS 90 - Outras",11,IF(N500="ICMS 60 - Cobrado anteriormente por substituição tributária",9,IF(N500="ICMS 41 - Não tributada",6,IF(N500="ICMS 50 - Suspensão",7,)))))</f>
        <v>0</v>
      </c>
      <c r="N500" s="1" t="str">
        <f t="shared" si="515"/>
        <v>5.102</v>
      </c>
      <c r="O500" s="1" t="str">
        <f t="shared" si="504"/>
        <v>6.102</v>
      </c>
      <c r="P500">
        <f t="shared" si="516"/>
        <v>0</v>
      </c>
      <c r="Q500">
        <f t="shared" si="516"/>
        <v>0</v>
      </c>
      <c r="R500">
        <f t="shared" si="517"/>
        <v>1822</v>
      </c>
      <c r="U500">
        <f t="shared" si="518"/>
        <v>0</v>
      </c>
      <c r="V500">
        <v>549</v>
      </c>
      <c r="W500">
        <f t="shared" si="519"/>
        <v>0</v>
      </c>
      <c r="Y500">
        <f t="shared" si="520"/>
        <v>0</v>
      </c>
      <c r="Z500">
        <f t="shared" si="520"/>
        <v>0</v>
      </c>
    </row>
    <row r="501" spans="1:26" x14ac:dyDescent="0.25">
      <c r="A501" t="s">
        <v>526</v>
      </c>
      <c r="B501">
        <f t="shared" si="512"/>
        <v>0</v>
      </c>
      <c r="C501" t="s">
        <v>1168</v>
      </c>
      <c r="D501" s="1" t="s">
        <v>6</v>
      </c>
      <c r="E501">
        <f t="shared" si="513"/>
        <v>0</v>
      </c>
      <c r="F501">
        <v>11</v>
      </c>
      <c r="G501" s="1">
        <v>1</v>
      </c>
      <c r="H501" s="1">
        <v>1</v>
      </c>
      <c r="I501">
        <v>34</v>
      </c>
      <c r="J501" s="1">
        <v>11</v>
      </c>
      <c r="K501" s="1">
        <v>2</v>
      </c>
      <c r="L501">
        <v>73269090</v>
      </c>
      <c r="M501">
        <f t="shared" ref="M501" si="570">IF(N501="ICMS 00 - Tributada Integralmente",1,IF(N501="ICMS 90 - Outras",11,IF(N501="ICMS 60 - Cobrado anteriormente por substituição tributária",9,IF(N501="ICMS 41 - Não tributada",6,IF(N501="ICMS 50 - Suspensão",7,)))))</f>
        <v>0</v>
      </c>
      <c r="N501" s="1" t="str">
        <f t="shared" si="515"/>
        <v>5.102</v>
      </c>
      <c r="O501" s="1" t="str">
        <f t="shared" si="504"/>
        <v>6.102</v>
      </c>
      <c r="P501">
        <f t="shared" si="516"/>
        <v>0</v>
      </c>
      <c r="Q501">
        <f t="shared" si="516"/>
        <v>0</v>
      </c>
      <c r="R501">
        <f t="shared" si="517"/>
        <v>1822</v>
      </c>
      <c r="U501">
        <f t="shared" si="518"/>
        <v>0</v>
      </c>
      <c r="V501">
        <v>55</v>
      </c>
      <c r="W501">
        <f t="shared" si="519"/>
        <v>0</v>
      </c>
      <c r="Y501">
        <f t="shared" si="520"/>
        <v>0</v>
      </c>
      <c r="Z501">
        <f t="shared" si="520"/>
        <v>0</v>
      </c>
    </row>
    <row r="502" spans="1:26" x14ac:dyDescent="0.25">
      <c r="A502" t="s">
        <v>527</v>
      </c>
      <c r="B502">
        <f t="shared" si="512"/>
        <v>0</v>
      </c>
      <c r="C502" t="s">
        <v>1169</v>
      </c>
      <c r="D502" s="1" t="s">
        <v>6</v>
      </c>
      <c r="E502">
        <f t="shared" si="513"/>
        <v>0</v>
      </c>
      <c r="F502">
        <v>11</v>
      </c>
      <c r="G502" s="1">
        <v>1</v>
      </c>
      <c r="H502" s="1">
        <v>1</v>
      </c>
      <c r="I502">
        <v>34</v>
      </c>
      <c r="J502" s="1">
        <v>11</v>
      </c>
      <c r="K502" s="1">
        <v>2</v>
      </c>
      <c r="L502">
        <v>73121090</v>
      </c>
      <c r="M502">
        <f t="shared" ref="M502" si="571">IF(N502="ICMS 00 - Tributada Integralmente",1,IF(N502="ICMS 90 - Outras",11,IF(N502="ICMS 60 - Cobrado anteriormente por substituição tributária",9,IF(N502="ICMS 41 - Não tributada",6,IF(N502="ICMS 50 - Suspensão",7,)))))</f>
        <v>0</v>
      </c>
      <c r="N502" s="1" t="str">
        <f t="shared" si="515"/>
        <v>5.102</v>
      </c>
      <c r="O502" s="1" t="str">
        <f t="shared" si="504"/>
        <v>6.102</v>
      </c>
      <c r="P502">
        <f t="shared" si="516"/>
        <v>0</v>
      </c>
      <c r="Q502">
        <f t="shared" si="516"/>
        <v>0</v>
      </c>
      <c r="R502">
        <f t="shared" si="517"/>
        <v>1822</v>
      </c>
      <c r="U502">
        <f t="shared" si="518"/>
        <v>0</v>
      </c>
      <c r="V502">
        <v>550</v>
      </c>
      <c r="W502">
        <f t="shared" si="519"/>
        <v>0</v>
      </c>
      <c r="Y502">
        <f t="shared" si="520"/>
        <v>0</v>
      </c>
      <c r="Z502">
        <f t="shared" si="520"/>
        <v>0</v>
      </c>
    </row>
    <row r="503" spans="1:26" x14ac:dyDescent="0.25">
      <c r="A503" t="s">
        <v>528</v>
      </c>
      <c r="B503">
        <f t="shared" si="512"/>
        <v>0</v>
      </c>
      <c r="C503" t="s">
        <v>1170</v>
      </c>
      <c r="D503" s="1" t="s">
        <v>6</v>
      </c>
      <c r="E503">
        <f t="shared" si="513"/>
        <v>0</v>
      </c>
      <c r="F503">
        <v>11</v>
      </c>
      <c r="G503" s="1">
        <v>1</v>
      </c>
      <c r="H503" s="1">
        <v>1</v>
      </c>
      <c r="I503">
        <v>34</v>
      </c>
      <c r="J503" s="1">
        <v>11</v>
      </c>
      <c r="K503" s="1">
        <v>2</v>
      </c>
      <c r="L503">
        <v>73121090</v>
      </c>
      <c r="M503">
        <f t="shared" ref="M503" si="572">IF(N503="ICMS 00 - Tributada Integralmente",1,IF(N503="ICMS 90 - Outras",11,IF(N503="ICMS 60 - Cobrado anteriormente por substituição tributária",9,IF(N503="ICMS 41 - Não tributada",6,IF(N503="ICMS 50 - Suspensão",7,)))))</f>
        <v>0</v>
      </c>
      <c r="N503" s="1" t="str">
        <f t="shared" si="515"/>
        <v>5.102</v>
      </c>
      <c r="O503" s="1" t="str">
        <f t="shared" si="504"/>
        <v>6.102</v>
      </c>
      <c r="P503">
        <f t="shared" si="516"/>
        <v>0</v>
      </c>
      <c r="Q503">
        <f t="shared" si="516"/>
        <v>0</v>
      </c>
      <c r="R503">
        <f t="shared" si="517"/>
        <v>1822</v>
      </c>
      <c r="U503">
        <f t="shared" si="518"/>
        <v>0</v>
      </c>
      <c r="V503">
        <v>551</v>
      </c>
      <c r="W503">
        <f t="shared" si="519"/>
        <v>0</v>
      </c>
      <c r="Y503">
        <f t="shared" si="520"/>
        <v>0</v>
      </c>
      <c r="Z503">
        <f t="shared" si="520"/>
        <v>0</v>
      </c>
    </row>
    <row r="504" spans="1:26" x14ac:dyDescent="0.25">
      <c r="A504" t="s">
        <v>529</v>
      </c>
      <c r="B504">
        <f t="shared" si="512"/>
        <v>0</v>
      </c>
      <c r="C504" t="s">
        <v>1171</v>
      </c>
      <c r="D504" s="1" t="s">
        <v>6</v>
      </c>
      <c r="E504">
        <f t="shared" si="513"/>
        <v>0</v>
      </c>
      <c r="F504">
        <v>11</v>
      </c>
      <c r="G504" s="1">
        <v>1</v>
      </c>
      <c r="H504" s="1">
        <v>1</v>
      </c>
      <c r="I504">
        <v>34</v>
      </c>
      <c r="J504" s="1">
        <v>11</v>
      </c>
      <c r="K504" s="1">
        <v>2</v>
      </c>
      <c r="L504">
        <v>73121090</v>
      </c>
      <c r="M504">
        <f t="shared" ref="M504" si="573">IF(N504="ICMS 00 - Tributada Integralmente",1,IF(N504="ICMS 90 - Outras",11,IF(N504="ICMS 60 - Cobrado anteriormente por substituição tributária",9,IF(N504="ICMS 41 - Não tributada",6,IF(N504="ICMS 50 - Suspensão",7,)))))</f>
        <v>0</v>
      </c>
      <c r="N504" s="1" t="str">
        <f t="shared" si="515"/>
        <v>5.102</v>
      </c>
      <c r="O504" s="1" t="str">
        <f t="shared" si="504"/>
        <v>6.102</v>
      </c>
      <c r="P504">
        <f t="shared" si="516"/>
        <v>0</v>
      </c>
      <c r="Q504">
        <f t="shared" si="516"/>
        <v>0</v>
      </c>
      <c r="R504">
        <f t="shared" si="517"/>
        <v>1822</v>
      </c>
      <c r="U504">
        <f t="shared" si="518"/>
        <v>0</v>
      </c>
      <c r="V504">
        <v>552</v>
      </c>
      <c r="W504">
        <f t="shared" si="519"/>
        <v>0</v>
      </c>
      <c r="Y504">
        <f t="shared" si="520"/>
        <v>0</v>
      </c>
      <c r="Z504">
        <f t="shared" si="520"/>
        <v>0</v>
      </c>
    </row>
    <row r="505" spans="1:26" x14ac:dyDescent="0.25">
      <c r="A505" t="s">
        <v>530</v>
      </c>
      <c r="B505">
        <f t="shared" si="512"/>
        <v>0</v>
      </c>
      <c r="C505" t="s">
        <v>1172</v>
      </c>
      <c r="D505" s="1" t="s">
        <v>6</v>
      </c>
      <c r="E505">
        <f t="shared" si="513"/>
        <v>0</v>
      </c>
      <c r="F505">
        <v>11</v>
      </c>
      <c r="G505" s="1">
        <v>1</v>
      </c>
      <c r="H505" s="1">
        <v>1</v>
      </c>
      <c r="I505">
        <v>34</v>
      </c>
      <c r="J505" s="1">
        <v>11</v>
      </c>
      <c r="K505" s="1">
        <v>2</v>
      </c>
      <c r="L505">
        <v>73121090</v>
      </c>
      <c r="M505">
        <f t="shared" ref="M505" si="574">IF(N505="ICMS 00 - Tributada Integralmente",1,IF(N505="ICMS 90 - Outras",11,IF(N505="ICMS 60 - Cobrado anteriormente por substituição tributária",9,IF(N505="ICMS 41 - Não tributada",6,IF(N505="ICMS 50 - Suspensão",7,)))))</f>
        <v>0</v>
      </c>
      <c r="N505" s="1" t="str">
        <f t="shared" si="515"/>
        <v>5.102</v>
      </c>
      <c r="O505" s="1" t="str">
        <f t="shared" si="504"/>
        <v>6.102</v>
      </c>
      <c r="P505">
        <f t="shared" si="516"/>
        <v>0</v>
      </c>
      <c r="Q505">
        <f t="shared" si="516"/>
        <v>0</v>
      </c>
      <c r="R505">
        <f t="shared" si="517"/>
        <v>1822</v>
      </c>
      <c r="U505">
        <f t="shared" si="518"/>
        <v>0</v>
      </c>
      <c r="V505">
        <v>553</v>
      </c>
      <c r="W505">
        <f t="shared" si="519"/>
        <v>0</v>
      </c>
      <c r="Y505">
        <f t="shared" si="520"/>
        <v>0</v>
      </c>
      <c r="Z505">
        <f t="shared" si="520"/>
        <v>0</v>
      </c>
    </row>
    <row r="506" spans="1:26" x14ac:dyDescent="0.25">
      <c r="A506" t="s">
        <v>531</v>
      </c>
      <c r="B506">
        <f t="shared" si="512"/>
        <v>0</v>
      </c>
      <c r="C506" t="s">
        <v>1173</v>
      </c>
      <c r="D506" s="1" t="s">
        <v>6</v>
      </c>
      <c r="E506">
        <f t="shared" si="513"/>
        <v>0</v>
      </c>
      <c r="F506">
        <v>11</v>
      </c>
      <c r="G506" s="1">
        <v>1</v>
      </c>
      <c r="H506" s="1">
        <v>1</v>
      </c>
      <c r="I506">
        <v>34</v>
      </c>
      <c r="J506" s="1">
        <v>11</v>
      </c>
      <c r="K506" s="1">
        <v>2</v>
      </c>
      <c r="L506">
        <v>73121090</v>
      </c>
      <c r="M506">
        <f t="shared" ref="M506" si="575">IF(N506="ICMS 00 - Tributada Integralmente",1,IF(N506="ICMS 90 - Outras",11,IF(N506="ICMS 60 - Cobrado anteriormente por substituição tributária",9,IF(N506="ICMS 41 - Não tributada",6,IF(N506="ICMS 50 - Suspensão",7,)))))</f>
        <v>0</v>
      </c>
      <c r="N506" s="1" t="str">
        <f t="shared" si="515"/>
        <v>5.102</v>
      </c>
      <c r="O506" s="1" t="str">
        <f t="shared" ref="O506:O569" si="576">IF(K506=9,"6.401","6.102")</f>
        <v>6.102</v>
      </c>
      <c r="P506">
        <f t="shared" si="516"/>
        <v>0</v>
      </c>
      <c r="Q506">
        <f t="shared" si="516"/>
        <v>0</v>
      </c>
      <c r="R506">
        <f t="shared" si="517"/>
        <v>1822</v>
      </c>
      <c r="U506">
        <f t="shared" si="518"/>
        <v>0</v>
      </c>
      <c r="V506">
        <v>554</v>
      </c>
      <c r="W506">
        <f t="shared" si="519"/>
        <v>0</v>
      </c>
      <c r="Y506">
        <f t="shared" si="520"/>
        <v>0</v>
      </c>
      <c r="Z506">
        <f t="shared" si="520"/>
        <v>0</v>
      </c>
    </row>
    <row r="507" spans="1:26" x14ac:dyDescent="0.25">
      <c r="A507" t="s">
        <v>532</v>
      </c>
      <c r="B507">
        <f t="shared" si="512"/>
        <v>0</v>
      </c>
      <c r="C507" t="s">
        <v>1174</v>
      </c>
      <c r="D507" s="1" t="s">
        <v>6</v>
      </c>
      <c r="E507">
        <f t="shared" si="513"/>
        <v>0</v>
      </c>
      <c r="F507">
        <v>11</v>
      </c>
      <c r="G507" s="1">
        <v>1</v>
      </c>
      <c r="H507" s="1">
        <v>1</v>
      </c>
      <c r="I507">
        <v>34</v>
      </c>
      <c r="J507" s="1">
        <v>11</v>
      </c>
      <c r="K507" s="1">
        <v>2</v>
      </c>
      <c r="L507">
        <v>73121090</v>
      </c>
      <c r="M507">
        <f t="shared" ref="M507" si="577">IF(N507="ICMS 00 - Tributada Integralmente",1,IF(N507="ICMS 90 - Outras",11,IF(N507="ICMS 60 - Cobrado anteriormente por substituição tributária",9,IF(N507="ICMS 41 - Não tributada",6,IF(N507="ICMS 50 - Suspensão",7,)))))</f>
        <v>0</v>
      </c>
      <c r="N507" s="1" t="str">
        <f t="shared" si="515"/>
        <v>5.102</v>
      </c>
      <c r="O507" s="1" t="str">
        <f t="shared" si="576"/>
        <v>6.102</v>
      </c>
      <c r="P507">
        <f t="shared" si="516"/>
        <v>0</v>
      </c>
      <c r="Q507">
        <f t="shared" si="516"/>
        <v>0</v>
      </c>
      <c r="R507">
        <f t="shared" si="517"/>
        <v>1822</v>
      </c>
      <c r="U507">
        <f t="shared" si="518"/>
        <v>0</v>
      </c>
      <c r="V507">
        <v>555</v>
      </c>
      <c r="W507">
        <f t="shared" si="519"/>
        <v>0</v>
      </c>
      <c r="Y507">
        <f t="shared" si="520"/>
        <v>0</v>
      </c>
      <c r="Z507">
        <f t="shared" si="520"/>
        <v>0</v>
      </c>
    </row>
    <row r="508" spans="1:26" x14ac:dyDescent="0.25">
      <c r="A508" t="s">
        <v>533</v>
      </c>
      <c r="B508">
        <f t="shared" si="512"/>
        <v>0</v>
      </c>
      <c r="C508" t="s">
        <v>1175</v>
      </c>
      <c r="D508" s="1" t="s">
        <v>6</v>
      </c>
      <c r="E508">
        <f t="shared" si="513"/>
        <v>0</v>
      </c>
      <c r="F508">
        <v>11</v>
      </c>
      <c r="G508" s="1">
        <v>1</v>
      </c>
      <c r="H508" s="1">
        <v>1</v>
      </c>
      <c r="I508">
        <v>34</v>
      </c>
      <c r="J508" s="1">
        <v>11</v>
      </c>
      <c r="K508" s="1">
        <v>2</v>
      </c>
      <c r="L508">
        <v>73269090</v>
      </c>
      <c r="M508">
        <f t="shared" ref="M508" si="578">IF(N508="ICMS 00 - Tributada Integralmente",1,IF(N508="ICMS 90 - Outras",11,IF(N508="ICMS 60 - Cobrado anteriormente por substituição tributária",9,IF(N508="ICMS 41 - Não tributada",6,IF(N508="ICMS 50 - Suspensão",7,)))))</f>
        <v>0</v>
      </c>
      <c r="N508" s="1" t="str">
        <f t="shared" si="515"/>
        <v>5.102</v>
      </c>
      <c r="O508" s="1" t="str">
        <f t="shared" si="576"/>
        <v>6.102</v>
      </c>
      <c r="P508">
        <f t="shared" si="516"/>
        <v>0</v>
      </c>
      <c r="Q508">
        <f t="shared" si="516"/>
        <v>0</v>
      </c>
      <c r="R508">
        <f t="shared" si="517"/>
        <v>1822</v>
      </c>
      <c r="U508">
        <f t="shared" si="518"/>
        <v>0</v>
      </c>
      <c r="V508">
        <v>556</v>
      </c>
      <c r="W508">
        <f t="shared" si="519"/>
        <v>0</v>
      </c>
      <c r="Y508">
        <f t="shared" si="520"/>
        <v>0</v>
      </c>
      <c r="Z508">
        <f t="shared" si="520"/>
        <v>0</v>
      </c>
    </row>
    <row r="509" spans="1:26" x14ac:dyDescent="0.25">
      <c r="A509" t="s">
        <v>534</v>
      </c>
      <c r="B509">
        <f t="shared" si="512"/>
        <v>0</v>
      </c>
      <c r="C509" t="s">
        <v>1176</v>
      </c>
      <c r="D509" s="1" t="s">
        <v>6</v>
      </c>
      <c r="E509">
        <f t="shared" si="513"/>
        <v>0</v>
      </c>
      <c r="F509">
        <v>11</v>
      </c>
      <c r="G509" s="1">
        <v>1</v>
      </c>
      <c r="H509" s="1">
        <v>1</v>
      </c>
      <c r="I509">
        <v>34</v>
      </c>
      <c r="J509" s="1">
        <v>11</v>
      </c>
      <c r="K509" s="1">
        <v>2</v>
      </c>
      <c r="L509">
        <v>73121090</v>
      </c>
      <c r="M509">
        <f t="shared" ref="M509" si="579">IF(N509="ICMS 00 - Tributada Integralmente",1,IF(N509="ICMS 90 - Outras",11,IF(N509="ICMS 60 - Cobrado anteriormente por substituição tributária",9,IF(N509="ICMS 41 - Não tributada",6,IF(N509="ICMS 50 - Suspensão",7,)))))</f>
        <v>0</v>
      </c>
      <c r="N509" s="1" t="str">
        <f t="shared" si="515"/>
        <v>5.102</v>
      </c>
      <c r="O509" s="1" t="str">
        <f t="shared" si="576"/>
        <v>6.102</v>
      </c>
      <c r="P509">
        <f t="shared" si="516"/>
        <v>0</v>
      </c>
      <c r="Q509">
        <f t="shared" si="516"/>
        <v>0</v>
      </c>
      <c r="R509">
        <f t="shared" si="517"/>
        <v>1822</v>
      </c>
      <c r="U509">
        <f t="shared" si="518"/>
        <v>0</v>
      </c>
      <c r="V509">
        <v>557</v>
      </c>
      <c r="W509">
        <f t="shared" si="519"/>
        <v>0</v>
      </c>
      <c r="Y509">
        <f t="shared" si="520"/>
        <v>0</v>
      </c>
      <c r="Z509">
        <f t="shared" si="520"/>
        <v>0</v>
      </c>
    </row>
    <row r="510" spans="1:26" x14ac:dyDescent="0.25">
      <c r="A510" t="s">
        <v>535</v>
      </c>
      <c r="B510">
        <f t="shared" si="512"/>
        <v>0</v>
      </c>
      <c r="C510" t="s">
        <v>1177</v>
      </c>
      <c r="D510" s="1" t="s">
        <v>6</v>
      </c>
      <c r="E510">
        <f t="shared" si="513"/>
        <v>0</v>
      </c>
      <c r="F510">
        <v>11</v>
      </c>
      <c r="G510" s="1">
        <v>1</v>
      </c>
      <c r="H510" s="1">
        <v>1</v>
      </c>
      <c r="I510">
        <v>34</v>
      </c>
      <c r="J510" s="1">
        <v>11</v>
      </c>
      <c r="K510" s="1">
        <v>2</v>
      </c>
      <c r="L510">
        <v>73121090</v>
      </c>
      <c r="M510">
        <f t="shared" ref="M510" si="580">IF(N510="ICMS 00 - Tributada Integralmente",1,IF(N510="ICMS 90 - Outras",11,IF(N510="ICMS 60 - Cobrado anteriormente por substituição tributária",9,IF(N510="ICMS 41 - Não tributada",6,IF(N510="ICMS 50 - Suspensão",7,)))))</f>
        <v>0</v>
      </c>
      <c r="N510" s="1" t="str">
        <f t="shared" si="515"/>
        <v>5.102</v>
      </c>
      <c r="O510" s="1" t="str">
        <f t="shared" si="576"/>
        <v>6.102</v>
      </c>
      <c r="P510">
        <f t="shared" si="516"/>
        <v>0</v>
      </c>
      <c r="Q510">
        <f t="shared" si="516"/>
        <v>0</v>
      </c>
      <c r="R510">
        <f t="shared" si="517"/>
        <v>1822</v>
      </c>
      <c r="U510">
        <f t="shared" si="518"/>
        <v>0</v>
      </c>
      <c r="V510">
        <v>558</v>
      </c>
      <c r="W510">
        <f t="shared" si="519"/>
        <v>0</v>
      </c>
      <c r="Y510">
        <f t="shared" si="520"/>
        <v>0</v>
      </c>
      <c r="Z510">
        <f t="shared" si="520"/>
        <v>0</v>
      </c>
    </row>
    <row r="511" spans="1:26" x14ac:dyDescent="0.25">
      <c r="A511" t="s">
        <v>536</v>
      </c>
      <c r="B511">
        <f t="shared" si="512"/>
        <v>0</v>
      </c>
      <c r="C511" t="s">
        <v>1178</v>
      </c>
      <c r="D511" s="1" t="s">
        <v>6</v>
      </c>
      <c r="E511">
        <f t="shared" si="513"/>
        <v>0</v>
      </c>
      <c r="F511">
        <v>11</v>
      </c>
      <c r="G511" s="1">
        <v>1</v>
      </c>
      <c r="H511" s="1">
        <v>1</v>
      </c>
      <c r="I511">
        <v>34</v>
      </c>
      <c r="J511" s="1">
        <v>11</v>
      </c>
      <c r="K511" s="1">
        <v>2</v>
      </c>
      <c r="L511">
        <v>73121090</v>
      </c>
      <c r="M511">
        <f t="shared" ref="M511" si="581">IF(N511="ICMS 00 - Tributada Integralmente",1,IF(N511="ICMS 90 - Outras",11,IF(N511="ICMS 60 - Cobrado anteriormente por substituição tributária",9,IF(N511="ICMS 41 - Não tributada",6,IF(N511="ICMS 50 - Suspensão",7,)))))</f>
        <v>0</v>
      </c>
      <c r="N511" s="1" t="str">
        <f t="shared" si="515"/>
        <v>5.102</v>
      </c>
      <c r="O511" s="1" t="str">
        <f t="shared" si="576"/>
        <v>6.102</v>
      </c>
      <c r="P511">
        <f t="shared" si="516"/>
        <v>0</v>
      </c>
      <c r="Q511">
        <f t="shared" si="516"/>
        <v>0</v>
      </c>
      <c r="R511">
        <f t="shared" si="517"/>
        <v>1822</v>
      </c>
      <c r="U511">
        <f t="shared" si="518"/>
        <v>0</v>
      </c>
      <c r="V511">
        <v>559</v>
      </c>
      <c r="W511">
        <f t="shared" si="519"/>
        <v>0</v>
      </c>
      <c r="Y511">
        <f t="shared" si="520"/>
        <v>0</v>
      </c>
      <c r="Z511">
        <f t="shared" si="520"/>
        <v>0</v>
      </c>
    </row>
    <row r="512" spans="1:26" x14ac:dyDescent="0.25">
      <c r="A512" t="s">
        <v>537</v>
      </c>
      <c r="B512">
        <f t="shared" si="512"/>
        <v>0</v>
      </c>
      <c r="C512" t="s">
        <v>822</v>
      </c>
      <c r="D512" s="1" t="s">
        <v>6</v>
      </c>
      <c r="E512">
        <f t="shared" si="513"/>
        <v>0</v>
      </c>
      <c r="F512">
        <v>11</v>
      </c>
      <c r="G512" s="1">
        <v>1</v>
      </c>
      <c r="H512" s="1">
        <v>1</v>
      </c>
      <c r="I512">
        <v>34</v>
      </c>
      <c r="J512" s="1">
        <v>11</v>
      </c>
      <c r="K512" s="1">
        <v>2</v>
      </c>
      <c r="L512">
        <v>73121090</v>
      </c>
      <c r="M512">
        <f t="shared" ref="M512" si="582">IF(N512="ICMS 00 - Tributada Integralmente",1,IF(N512="ICMS 90 - Outras",11,IF(N512="ICMS 60 - Cobrado anteriormente por substituição tributária",9,IF(N512="ICMS 41 - Não tributada",6,IF(N512="ICMS 50 - Suspensão",7,)))))</f>
        <v>0</v>
      </c>
      <c r="N512" s="1" t="str">
        <f t="shared" si="515"/>
        <v>5.102</v>
      </c>
      <c r="O512" s="1" t="str">
        <f t="shared" si="576"/>
        <v>6.102</v>
      </c>
      <c r="P512">
        <f t="shared" si="516"/>
        <v>0</v>
      </c>
      <c r="Q512">
        <f t="shared" si="516"/>
        <v>0</v>
      </c>
      <c r="R512">
        <f t="shared" si="517"/>
        <v>1822</v>
      </c>
      <c r="U512">
        <f t="shared" si="518"/>
        <v>0</v>
      </c>
      <c r="V512">
        <v>56</v>
      </c>
      <c r="W512">
        <f t="shared" si="519"/>
        <v>0</v>
      </c>
      <c r="Y512">
        <f t="shared" si="520"/>
        <v>0</v>
      </c>
      <c r="Z512">
        <f t="shared" si="520"/>
        <v>0</v>
      </c>
    </row>
    <row r="513" spans="1:26" x14ac:dyDescent="0.25">
      <c r="A513" t="s">
        <v>538</v>
      </c>
      <c r="B513">
        <f t="shared" si="512"/>
        <v>0</v>
      </c>
      <c r="C513" t="s">
        <v>1179</v>
      </c>
      <c r="D513" s="1" t="s">
        <v>6</v>
      </c>
      <c r="E513">
        <f t="shared" si="513"/>
        <v>0</v>
      </c>
      <c r="F513">
        <v>11</v>
      </c>
      <c r="G513" s="1">
        <v>1</v>
      </c>
      <c r="H513" s="1">
        <v>1</v>
      </c>
      <c r="I513">
        <v>34</v>
      </c>
      <c r="J513" s="1">
        <v>11</v>
      </c>
      <c r="K513" s="1">
        <v>2</v>
      </c>
      <c r="L513">
        <v>73121090</v>
      </c>
      <c r="M513">
        <f t="shared" ref="M513" si="583">IF(N513="ICMS 00 - Tributada Integralmente",1,IF(N513="ICMS 90 - Outras",11,IF(N513="ICMS 60 - Cobrado anteriormente por substituição tributária",9,IF(N513="ICMS 41 - Não tributada",6,IF(N513="ICMS 50 - Suspensão",7,)))))</f>
        <v>0</v>
      </c>
      <c r="N513" s="1" t="str">
        <f t="shared" si="515"/>
        <v>5.102</v>
      </c>
      <c r="O513" s="1" t="str">
        <f t="shared" si="576"/>
        <v>6.102</v>
      </c>
      <c r="P513">
        <f t="shared" si="516"/>
        <v>0</v>
      </c>
      <c r="Q513">
        <f t="shared" si="516"/>
        <v>0</v>
      </c>
      <c r="R513">
        <f t="shared" si="517"/>
        <v>1822</v>
      </c>
      <c r="U513">
        <f t="shared" si="518"/>
        <v>0</v>
      </c>
      <c r="V513">
        <v>560</v>
      </c>
      <c r="W513">
        <f t="shared" si="519"/>
        <v>0</v>
      </c>
      <c r="Y513">
        <f t="shared" si="520"/>
        <v>0</v>
      </c>
      <c r="Z513">
        <f t="shared" si="520"/>
        <v>0</v>
      </c>
    </row>
    <row r="514" spans="1:26" x14ac:dyDescent="0.25">
      <c r="A514" t="s">
        <v>539</v>
      </c>
      <c r="B514">
        <f t="shared" ref="B514:B577" si="584">IF(C514="ICMS 00 - Tributada Integralmente",1,IF(C514="ICMS 90 - Outras",11,IF(C514="ICMS 60 - Cobrado anteriormente por substituição tributária",9,IF(C514="ICMS 41 - Não tributada",6,IF(C514="ICMS 50 - Suspensão",7,)))))</f>
        <v>0</v>
      </c>
      <c r="C514" t="s">
        <v>1180</v>
      </c>
      <c r="D514" s="1" t="s">
        <v>6</v>
      </c>
      <c r="E514">
        <f t="shared" ref="E514:E577" si="585">IF(F514="ICMS 00 - Tributada Integralmente",1,IF(F514="ICMS 90 - Outras",11,IF(F514="ICMS 60 - Cobrado anteriormente por substituição tributária",9,IF(F514="ICMS 41 - Não tributada",6,IF(F514="ICMS 50 - Suspensão",7,)))))</f>
        <v>0</v>
      </c>
      <c r="F514">
        <v>11</v>
      </c>
      <c r="G514" s="1">
        <v>1</v>
      </c>
      <c r="H514" s="1">
        <v>1</v>
      </c>
      <c r="I514">
        <v>34</v>
      </c>
      <c r="J514" s="1">
        <v>11</v>
      </c>
      <c r="K514" s="1">
        <v>2</v>
      </c>
      <c r="L514">
        <v>73269090</v>
      </c>
      <c r="M514">
        <f t="shared" ref="M514" si="586">IF(N514="ICMS 00 - Tributada Integralmente",1,IF(N514="ICMS 90 - Outras",11,IF(N514="ICMS 60 - Cobrado anteriormente por substituição tributária",9,IF(N514="ICMS 41 - Não tributada",6,IF(N514="ICMS 50 - Suspensão",7,)))))</f>
        <v>0</v>
      </c>
      <c r="N514" s="1" t="str">
        <f t="shared" ref="N514:N577" si="587">IF(K514=9,"5.405","5.102")</f>
        <v>5.102</v>
      </c>
      <c r="O514" s="1" t="str">
        <f t="shared" si="576"/>
        <v>6.102</v>
      </c>
      <c r="P514">
        <f t="shared" ref="P514:Q577" si="588">IF(Q514="ICMS 00 - Tributada Integralmente",1,IF(Q514="ICMS 90 - Outras",11,IF(Q514="ICMS 60 - Cobrado anteriormente por substituição tributária",9,IF(Q514="ICMS 41 - Não tributada",6,IF(Q514="ICMS 50 - Suspensão",7,)))))</f>
        <v>0</v>
      </c>
      <c r="Q514">
        <f t="shared" si="588"/>
        <v>0</v>
      </c>
      <c r="R514">
        <f t="shared" ref="R514:R577" si="589">IF(S514="Peca",1821,IF(S514="Unidade",1821,1822))</f>
        <v>1822</v>
      </c>
      <c r="U514">
        <f t="shared" ref="U514:U577" si="590">IF(V514="ICMS 00 - Tributada Integralmente",1,IF(V514="ICMS 90 - Outras",11,IF(V514="ICMS 60 - Cobrado anteriormente por substituição tributária",9,IF(V514="ICMS 41 - Não tributada",6,IF(V514="ICMS 50 - Suspensão",7,)))))</f>
        <v>0</v>
      </c>
      <c r="V514">
        <v>561</v>
      </c>
      <c r="W514">
        <f t="shared" ref="W514:W577" si="591">IF(X514="ICMS 00 - Tributada Integralmente",1,IF(X514="ICMS 90 - Outras",11,IF(X514="ICMS 60 - Cobrado anteriormente por substituição tributária",9,IF(X514="ICMS 41 - Não tributada",6,IF(X514="ICMS 50 - Suspensão",7,)))))</f>
        <v>0</v>
      </c>
      <c r="Y514">
        <f t="shared" ref="Y514:Z577" si="592">IF(Z514="ICMS 00 - Tributada Integralmente",1,IF(Z514="ICMS 90 - Outras",11,IF(Z514="ICMS 60 - Cobrado anteriormente por substituição tributária",9,IF(Z514="ICMS 41 - Não tributada",6,IF(Z514="ICMS 50 - Suspensão",7,)))))</f>
        <v>0</v>
      </c>
      <c r="Z514">
        <f t="shared" si="592"/>
        <v>0</v>
      </c>
    </row>
    <row r="515" spans="1:26" x14ac:dyDescent="0.25">
      <c r="A515" t="s">
        <v>540</v>
      </c>
      <c r="B515">
        <f t="shared" si="584"/>
        <v>0</v>
      </c>
      <c r="C515">
        <v>10</v>
      </c>
      <c r="D515" s="1" t="s">
        <v>6</v>
      </c>
      <c r="E515">
        <f t="shared" si="585"/>
        <v>0</v>
      </c>
      <c r="F515">
        <v>1</v>
      </c>
      <c r="G515" s="1">
        <v>1</v>
      </c>
      <c r="H515" s="1">
        <v>1</v>
      </c>
      <c r="I515">
        <v>34</v>
      </c>
      <c r="J515" s="1">
        <v>11</v>
      </c>
      <c r="K515" s="1">
        <v>2</v>
      </c>
      <c r="L515">
        <v>73121090</v>
      </c>
      <c r="M515">
        <f t="shared" ref="M515" si="593">IF(N515="ICMS 00 - Tributada Integralmente",1,IF(N515="ICMS 90 - Outras",11,IF(N515="ICMS 60 - Cobrado anteriormente por substituição tributária",9,IF(N515="ICMS 41 - Não tributada",6,IF(N515="ICMS 50 - Suspensão",7,)))))</f>
        <v>0</v>
      </c>
      <c r="N515" s="1" t="str">
        <f t="shared" si="587"/>
        <v>5.102</v>
      </c>
      <c r="O515" s="1" t="str">
        <f t="shared" si="576"/>
        <v>6.102</v>
      </c>
      <c r="P515">
        <f t="shared" si="588"/>
        <v>0</v>
      </c>
      <c r="Q515">
        <f t="shared" si="588"/>
        <v>0</v>
      </c>
      <c r="R515">
        <f t="shared" si="589"/>
        <v>1822</v>
      </c>
      <c r="U515">
        <f t="shared" si="590"/>
        <v>0</v>
      </c>
      <c r="V515">
        <v>562</v>
      </c>
      <c r="W515">
        <f t="shared" si="591"/>
        <v>0</v>
      </c>
      <c r="Y515">
        <f t="shared" si="592"/>
        <v>0</v>
      </c>
      <c r="Z515">
        <f t="shared" si="592"/>
        <v>0</v>
      </c>
    </row>
    <row r="516" spans="1:26" x14ac:dyDescent="0.25">
      <c r="A516" t="s">
        <v>541</v>
      </c>
      <c r="B516">
        <f t="shared" si="584"/>
        <v>0</v>
      </c>
      <c r="C516" t="s">
        <v>1181</v>
      </c>
      <c r="D516" s="1" t="s">
        <v>6</v>
      </c>
      <c r="E516">
        <f t="shared" si="585"/>
        <v>0</v>
      </c>
      <c r="F516">
        <v>1</v>
      </c>
      <c r="G516" s="1">
        <v>1</v>
      </c>
      <c r="H516" s="1">
        <v>1</v>
      </c>
      <c r="I516">
        <v>34</v>
      </c>
      <c r="J516" s="1">
        <v>11</v>
      </c>
      <c r="K516" s="1">
        <v>2</v>
      </c>
      <c r="L516">
        <v>73121090</v>
      </c>
      <c r="M516">
        <f t="shared" ref="M516" si="594">IF(N516="ICMS 00 - Tributada Integralmente",1,IF(N516="ICMS 90 - Outras",11,IF(N516="ICMS 60 - Cobrado anteriormente por substituição tributária",9,IF(N516="ICMS 41 - Não tributada",6,IF(N516="ICMS 50 - Suspensão",7,)))))</f>
        <v>0</v>
      </c>
      <c r="N516" s="1" t="str">
        <f t="shared" si="587"/>
        <v>5.102</v>
      </c>
      <c r="O516" s="1" t="str">
        <f t="shared" si="576"/>
        <v>6.102</v>
      </c>
      <c r="P516">
        <f t="shared" si="588"/>
        <v>0</v>
      </c>
      <c r="Q516">
        <f t="shared" si="588"/>
        <v>0</v>
      </c>
      <c r="R516">
        <f t="shared" si="589"/>
        <v>1822</v>
      </c>
      <c r="U516">
        <f t="shared" si="590"/>
        <v>0</v>
      </c>
      <c r="V516">
        <v>563</v>
      </c>
      <c r="W516">
        <f t="shared" si="591"/>
        <v>0</v>
      </c>
      <c r="Y516">
        <f t="shared" si="592"/>
        <v>0</v>
      </c>
      <c r="Z516">
        <f t="shared" si="592"/>
        <v>0</v>
      </c>
    </row>
    <row r="517" spans="1:26" x14ac:dyDescent="0.25">
      <c r="A517" t="s">
        <v>542</v>
      </c>
      <c r="B517">
        <f t="shared" si="584"/>
        <v>0</v>
      </c>
      <c r="C517" t="s">
        <v>1182</v>
      </c>
      <c r="D517" s="1" t="s">
        <v>6</v>
      </c>
      <c r="E517">
        <f t="shared" si="585"/>
        <v>0</v>
      </c>
      <c r="F517">
        <v>11</v>
      </c>
      <c r="G517" s="1">
        <v>1</v>
      </c>
      <c r="H517" s="1">
        <v>1</v>
      </c>
      <c r="I517">
        <v>34</v>
      </c>
      <c r="J517" s="1">
        <v>11</v>
      </c>
      <c r="K517" s="1">
        <v>2</v>
      </c>
      <c r="L517">
        <v>73121090</v>
      </c>
      <c r="M517">
        <f t="shared" ref="M517" si="595">IF(N517="ICMS 00 - Tributada Integralmente",1,IF(N517="ICMS 90 - Outras",11,IF(N517="ICMS 60 - Cobrado anteriormente por substituição tributária",9,IF(N517="ICMS 41 - Não tributada",6,IF(N517="ICMS 50 - Suspensão",7,)))))</f>
        <v>0</v>
      </c>
      <c r="N517" s="1" t="str">
        <f t="shared" si="587"/>
        <v>5.102</v>
      </c>
      <c r="O517" s="1" t="str">
        <f t="shared" si="576"/>
        <v>6.102</v>
      </c>
      <c r="P517">
        <f t="shared" si="588"/>
        <v>0</v>
      </c>
      <c r="Q517">
        <f t="shared" si="588"/>
        <v>0</v>
      </c>
      <c r="R517">
        <f t="shared" si="589"/>
        <v>1822</v>
      </c>
      <c r="U517">
        <f t="shared" si="590"/>
        <v>0</v>
      </c>
      <c r="V517">
        <v>564</v>
      </c>
      <c r="W517">
        <f t="shared" si="591"/>
        <v>0</v>
      </c>
      <c r="Y517">
        <f t="shared" si="592"/>
        <v>0</v>
      </c>
      <c r="Z517">
        <f t="shared" si="592"/>
        <v>0</v>
      </c>
    </row>
    <row r="518" spans="1:26" x14ac:dyDescent="0.25">
      <c r="A518" t="s">
        <v>543</v>
      </c>
      <c r="B518">
        <f t="shared" si="584"/>
        <v>0</v>
      </c>
      <c r="C518" t="s">
        <v>1183</v>
      </c>
      <c r="D518" s="1" t="s">
        <v>6</v>
      </c>
      <c r="E518">
        <f t="shared" si="585"/>
        <v>0</v>
      </c>
      <c r="F518">
        <v>11</v>
      </c>
      <c r="G518" s="1">
        <v>1</v>
      </c>
      <c r="H518" s="1">
        <v>1</v>
      </c>
      <c r="I518">
        <v>34</v>
      </c>
      <c r="J518" s="1">
        <v>11</v>
      </c>
      <c r="K518" s="1">
        <v>2</v>
      </c>
      <c r="L518">
        <v>73121090</v>
      </c>
      <c r="M518">
        <f t="shared" ref="M518" si="596">IF(N518="ICMS 00 - Tributada Integralmente",1,IF(N518="ICMS 90 - Outras",11,IF(N518="ICMS 60 - Cobrado anteriormente por substituição tributária",9,IF(N518="ICMS 41 - Não tributada",6,IF(N518="ICMS 50 - Suspensão",7,)))))</f>
        <v>0</v>
      </c>
      <c r="N518" s="1" t="str">
        <f t="shared" si="587"/>
        <v>5.102</v>
      </c>
      <c r="O518" s="1" t="str">
        <f t="shared" si="576"/>
        <v>6.102</v>
      </c>
      <c r="P518">
        <f t="shared" si="588"/>
        <v>0</v>
      </c>
      <c r="Q518">
        <f t="shared" si="588"/>
        <v>0</v>
      </c>
      <c r="R518">
        <f t="shared" si="589"/>
        <v>1822</v>
      </c>
      <c r="U518">
        <f t="shared" si="590"/>
        <v>0</v>
      </c>
      <c r="V518">
        <v>565</v>
      </c>
      <c r="W518">
        <f t="shared" si="591"/>
        <v>0</v>
      </c>
      <c r="Y518">
        <f t="shared" si="592"/>
        <v>0</v>
      </c>
      <c r="Z518">
        <f t="shared" si="592"/>
        <v>0</v>
      </c>
    </row>
    <row r="519" spans="1:26" x14ac:dyDescent="0.25">
      <c r="A519" t="s">
        <v>544</v>
      </c>
      <c r="B519">
        <f t="shared" si="584"/>
        <v>0</v>
      </c>
      <c r="C519" t="s">
        <v>1184</v>
      </c>
      <c r="D519" s="1" t="s">
        <v>6</v>
      </c>
      <c r="E519">
        <f t="shared" si="585"/>
        <v>0</v>
      </c>
      <c r="F519">
        <v>11</v>
      </c>
      <c r="G519" s="1">
        <v>1</v>
      </c>
      <c r="H519" s="1">
        <v>1</v>
      </c>
      <c r="I519">
        <v>34</v>
      </c>
      <c r="J519" s="1">
        <v>11</v>
      </c>
      <c r="K519" s="1">
        <v>2</v>
      </c>
      <c r="L519">
        <v>73121090</v>
      </c>
      <c r="M519">
        <f t="shared" ref="M519" si="597">IF(N519="ICMS 00 - Tributada Integralmente",1,IF(N519="ICMS 90 - Outras",11,IF(N519="ICMS 60 - Cobrado anteriormente por substituição tributária",9,IF(N519="ICMS 41 - Não tributada",6,IF(N519="ICMS 50 - Suspensão",7,)))))</f>
        <v>0</v>
      </c>
      <c r="N519" s="1" t="str">
        <f t="shared" si="587"/>
        <v>5.102</v>
      </c>
      <c r="O519" s="1" t="str">
        <f t="shared" si="576"/>
        <v>6.102</v>
      </c>
      <c r="P519">
        <f t="shared" si="588"/>
        <v>0</v>
      </c>
      <c r="Q519">
        <f t="shared" si="588"/>
        <v>0</v>
      </c>
      <c r="R519">
        <f t="shared" si="589"/>
        <v>1822</v>
      </c>
      <c r="U519">
        <f t="shared" si="590"/>
        <v>0</v>
      </c>
      <c r="V519">
        <v>566</v>
      </c>
      <c r="W519">
        <f t="shared" si="591"/>
        <v>0</v>
      </c>
      <c r="Y519">
        <f t="shared" si="592"/>
        <v>0</v>
      </c>
      <c r="Z519">
        <f t="shared" si="592"/>
        <v>0</v>
      </c>
    </row>
    <row r="520" spans="1:26" x14ac:dyDescent="0.25">
      <c r="A520" t="s">
        <v>545</v>
      </c>
      <c r="B520">
        <f t="shared" si="584"/>
        <v>0</v>
      </c>
      <c r="C520">
        <v>0</v>
      </c>
      <c r="D520" s="1" t="s">
        <v>6</v>
      </c>
      <c r="E520">
        <f t="shared" si="585"/>
        <v>0</v>
      </c>
      <c r="F520">
        <v>11</v>
      </c>
      <c r="G520" s="1">
        <v>1</v>
      </c>
      <c r="H520" s="1">
        <v>1</v>
      </c>
      <c r="I520">
        <v>34</v>
      </c>
      <c r="J520" s="1">
        <v>11</v>
      </c>
      <c r="K520" s="1">
        <v>2</v>
      </c>
      <c r="L520">
        <v>73269090</v>
      </c>
      <c r="M520">
        <f t="shared" ref="M520" si="598">IF(N520="ICMS 00 - Tributada Integralmente",1,IF(N520="ICMS 90 - Outras",11,IF(N520="ICMS 60 - Cobrado anteriormente por substituição tributária",9,IF(N520="ICMS 41 - Não tributada",6,IF(N520="ICMS 50 - Suspensão",7,)))))</f>
        <v>0</v>
      </c>
      <c r="N520" s="1" t="str">
        <f t="shared" si="587"/>
        <v>5.102</v>
      </c>
      <c r="O520" s="1" t="str">
        <f t="shared" si="576"/>
        <v>6.102</v>
      </c>
      <c r="P520">
        <f t="shared" si="588"/>
        <v>0</v>
      </c>
      <c r="Q520">
        <f t="shared" si="588"/>
        <v>0</v>
      </c>
      <c r="R520">
        <f t="shared" si="589"/>
        <v>1822</v>
      </c>
      <c r="U520">
        <f t="shared" si="590"/>
        <v>0</v>
      </c>
      <c r="V520">
        <v>567</v>
      </c>
      <c r="W520">
        <f t="shared" si="591"/>
        <v>0</v>
      </c>
      <c r="Y520">
        <f t="shared" si="592"/>
        <v>0</v>
      </c>
      <c r="Z520">
        <f t="shared" si="592"/>
        <v>0</v>
      </c>
    </row>
    <row r="521" spans="1:26" x14ac:dyDescent="0.25">
      <c r="A521" t="s">
        <v>546</v>
      </c>
      <c r="B521">
        <f t="shared" si="584"/>
        <v>0</v>
      </c>
      <c r="C521" t="s">
        <v>1185</v>
      </c>
      <c r="D521" s="1" t="s">
        <v>6</v>
      </c>
      <c r="E521">
        <f t="shared" si="585"/>
        <v>0</v>
      </c>
      <c r="F521">
        <v>11</v>
      </c>
      <c r="G521" s="1">
        <v>1</v>
      </c>
      <c r="H521" s="1">
        <v>1</v>
      </c>
      <c r="I521">
        <v>34</v>
      </c>
      <c r="J521" s="1">
        <v>11</v>
      </c>
      <c r="K521" s="1">
        <v>2</v>
      </c>
      <c r="L521">
        <v>73121090</v>
      </c>
      <c r="M521">
        <f t="shared" ref="M521" si="599">IF(N521="ICMS 00 - Tributada Integralmente",1,IF(N521="ICMS 90 - Outras",11,IF(N521="ICMS 60 - Cobrado anteriormente por substituição tributária",9,IF(N521="ICMS 41 - Não tributada",6,IF(N521="ICMS 50 - Suspensão",7,)))))</f>
        <v>0</v>
      </c>
      <c r="N521" s="1" t="str">
        <f t="shared" si="587"/>
        <v>5.102</v>
      </c>
      <c r="O521" s="1" t="str">
        <f t="shared" si="576"/>
        <v>6.102</v>
      </c>
      <c r="P521">
        <f t="shared" si="588"/>
        <v>0</v>
      </c>
      <c r="Q521">
        <f t="shared" si="588"/>
        <v>0</v>
      </c>
      <c r="R521">
        <f t="shared" si="589"/>
        <v>1822</v>
      </c>
      <c r="U521">
        <f t="shared" si="590"/>
        <v>0</v>
      </c>
      <c r="V521">
        <v>568</v>
      </c>
      <c r="W521">
        <f t="shared" si="591"/>
        <v>0</v>
      </c>
      <c r="Y521">
        <f t="shared" si="592"/>
        <v>0</v>
      </c>
      <c r="Z521">
        <f t="shared" si="592"/>
        <v>0</v>
      </c>
    </row>
    <row r="522" spans="1:26" x14ac:dyDescent="0.25">
      <c r="A522" t="s">
        <v>547</v>
      </c>
      <c r="B522">
        <f t="shared" si="584"/>
        <v>0</v>
      </c>
      <c r="C522" t="s">
        <v>1186</v>
      </c>
      <c r="D522" s="1" t="s">
        <v>6</v>
      </c>
      <c r="E522">
        <f t="shared" si="585"/>
        <v>0</v>
      </c>
      <c r="F522">
        <v>11</v>
      </c>
      <c r="G522" s="1">
        <v>1</v>
      </c>
      <c r="H522" s="1">
        <v>1</v>
      </c>
      <c r="I522">
        <v>34</v>
      </c>
      <c r="J522" s="1">
        <v>11</v>
      </c>
      <c r="K522" s="1">
        <v>2</v>
      </c>
      <c r="L522">
        <v>73121090</v>
      </c>
      <c r="M522">
        <f t="shared" ref="M522" si="600">IF(N522="ICMS 00 - Tributada Integralmente",1,IF(N522="ICMS 90 - Outras",11,IF(N522="ICMS 60 - Cobrado anteriormente por substituição tributária",9,IF(N522="ICMS 41 - Não tributada",6,IF(N522="ICMS 50 - Suspensão",7,)))))</f>
        <v>0</v>
      </c>
      <c r="N522" s="1" t="str">
        <f t="shared" si="587"/>
        <v>5.102</v>
      </c>
      <c r="O522" s="1" t="str">
        <f t="shared" si="576"/>
        <v>6.102</v>
      </c>
      <c r="P522">
        <f t="shared" si="588"/>
        <v>0</v>
      </c>
      <c r="Q522">
        <f t="shared" si="588"/>
        <v>0</v>
      </c>
      <c r="R522">
        <f t="shared" si="589"/>
        <v>1822</v>
      </c>
      <c r="U522">
        <f t="shared" si="590"/>
        <v>0</v>
      </c>
      <c r="V522">
        <v>569</v>
      </c>
      <c r="W522">
        <f t="shared" si="591"/>
        <v>0</v>
      </c>
      <c r="Y522">
        <f t="shared" si="592"/>
        <v>0</v>
      </c>
      <c r="Z522">
        <f t="shared" si="592"/>
        <v>0</v>
      </c>
    </row>
    <row r="523" spans="1:26" x14ac:dyDescent="0.25">
      <c r="A523" t="s">
        <v>548</v>
      </c>
      <c r="B523">
        <f t="shared" si="584"/>
        <v>0</v>
      </c>
      <c r="C523" t="s">
        <v>1187</v>
      </c>
      <c r="D523" s="1" t="s">
        <v>6</v>
      </c>
      <c r="E523">
        <f t="shared" si="585"/>
        <v>0</v>
      </c>
      <c r="F523">
        <v>11</v>
      </c>
      <c r="G523" s="1">
        <v>1</v>
      </c>
      <c r="H523" s="1">
        <v>1</v>
      </c>
      <c r="I523">
        <v>34</v>
      </c>
      <c r="J523" s="1">
        <v>11</v>
      </c>
      <c r="K523" s="1">
        <v>2</v>
      </c>
      <c r="L523">
        <v>76042100</v>
      </c>
      <c r="M523">
        <f t="shared" ref="M523" si="601">IF(N523="ICMS 00 - Tributada Integralmente",1,IF(N523="ICMS 90 - Outras",11,IF(N523="ICMS 60 - Cobrado anteriormente por substituição tributária",9,IF(N523="ICMS 41 - Não tributada",6,IF(N523="ICMS 50 - Suspensão",7,)))))</f>
        <v>0</v>
      </c>
      <c r="N523" s="1" t="str">
        <f t="shared" si="587"/>
        <v>5.102</v>
      </c>
      <c r="O523" s="1" t="str">
        <f t="shared" si="576"/>
        <v>6.102</v>
      </c>
      <c r="P523">
        <f t="shared" si="588"/>
        <v>0</v>
      </c>
      <c r="Q523">
        <f t="shared" si="588"/>
        <v>0</v>
      </c>
      <c r="R523">
        <f t="shared" si="589"/>
        <v>1822</v>
      </c>
      <c r="U523">
        <f t="shared" si="590"/>
        <v>0</v>
      </c>
      <c r="V523">
        <v>57</v>
      </c>
      <c r="W523">
        <f t="shared" si="591"/>
        <v>0</v>
      </c>
      <c r="Y523">
        <f t="shared" si="592"/>
        <v>0</v>
      </c>
      <c r="Z523">
        <f t="shared" si="592"/>
        <v>0</v>
      </c>
    </row>
    <row r="524" spans="1:26" x14ac:dyDescent="0.25">
      <c r="A524" t="s">
        <v>549</v>
      </c>
      <c r="B524">
        <f t="shared" si="584"/>
        <v>0</v>
      </c>
      <c r="C524" t="s">
        <v>1188</v>
      </c>
      <c r="D524" s="1" t="s">
        <v>6</v>
      </c>
      <c r="E524">
        <f t="shared" si="585"/>
        <v>0</v>
      </c>
      <c r="F524">
        <v>11</v>
      </c>
      <c r="G524" s="1">
        <v>1</v>
      </c>
      <c r="H524" s="1">
        <v>1</v>
      </c>
      <c r="I524">
        <v>34</v>
      </c>
      <c r="J524" s="1">
        <v>11</v>
      </c>
      <c r="K524" s="1">
        <v>2</v>
      </c>
      <c r="L524">
        <v>73121090</v>
      </c>
      <c r="M524">
        <f t="shared" ref="M524" si="602">IF(N524="ICMS 00 - Tributada Integralmente",1,IF(N524="ICMS 90 - Outras",11,IF(N524="ICMS 60 - Cobrado anteriormente por substituição tributária",9,IF(N524="ICMS 41 - Não tributada",6,IF(N524="ICMS 50 - Suspensão",7,)))))</f>
        <v>0</v>
      </c>
      <c r="N524" s="1" t="str">
        <f t="shared" si="587"/>
        <v>5.102</v>
      </c>
      <c r="O524" s="1" t="str">
        <f t="shared" si="576"/>
        <v>6.102</v>
      </c>
      <c r="P524">
        <f t="shared" si="588"/>
        <v>0</v>
      </c>
      <c r="Q524">
        <f t="shared" si="588"/>
        <v>0</v>
      </c>
      <c r="R524">
        <f t="shared" si="589"/>
        <v>1822</v>
      </c>
      <c r="U524">
        <f t="shared" si="590"/>
        <v>0</v>
      </c>
      <c r="V524">
        <v>570</v>
      </c>
      <c r="W524">
        <f t="shared" si="591"/>
        <v>0</v>
      </c>
      <c r="Y524">
        <f t="shared" si="592"/>
        <v>0</v>
      </c>
      <c r="Z524">
        <f t="shared" si="592"/>
        <v>0</v>
      </c>
    </row>
    <row r="525" spans="1:26" x14ac:dyDescent="0.25">
      <c r="A525" t="s">
        <v>550</v>
      </c>
      <c r="B525">
        <f t="shared" si="584"/>
        <v>0</v>
      </c>
      <c r="C525" t="s">
        <v>1189</v>
      </c>
      <c r="D525" s="1" t="s">
        <v>6</v>
      </c>
      <c r="E525">
        <f t="shared" si="585"/>
        <v>0</v>
      </c>
      <c r="F525">
        <v>11</v>
      </c>
      <c r="G525" s="1">
        <v>1</v>
      </c>
      <c r="H525" s="1">
        <v>1</v>
      </c>
      <c r="I525">
        <v>34</v>
      </c>
      <c r="J525" s="1">
        <v>11</v>
      </c>
      <c r="K525" s="1">
        <v>2</v>
      </c>
      <c r="L525">
        <v>73121090</v>
      </c>
      <c r="M525">
        <f t="shared" ref="M525" si="603">IF(N525="ICMS 00 - Tributada Integralmente",1,IF(N525="ICMS 90 - Outras",11,IF(N525="ICMS 60 - Cobrado anteriormente por substituição tributária",9,IF(N525="ICMS 41 - Não tributada",6,IF(N525="ICMS 50 - Suspensão",7,)))))</f>
        <v>0</v>
      </c>
      <c r="N525" s="1" t="str">
        <f t="shared" si="587"/>
        <v>5.102</v>
      </c>
      <c r="O525" s="1" t="str">
        <f t="shared" si="576"/>
        <v>6.102</v>
      </c>
      <c r="P525">
        <f t="shared" si="588"/>
        <v>0</v>
      </c>
      <c r="Q525">
        <f t="shared" si="588"/>
        <v>0</v>
      </c>
      <c r="R525">
        <f t="shared" si="589"/>
        <v>1822</v>
      </c>
      <c r="U525">
        <f t="shared" si="590"/>
        <v>0</v>
      </c>
      <c r="V525">
        <v>571</v>
      </c>
      <c r="W525">
        <f t="shared" si="591"/>
        <v>0</v>
      </c>
      <c r="Y525">
        <f t="shared" si="592"/>
        <v>0</v>
      </c>
      <c r="Z525">
        <f t="shared" si="592"/>
        <v>0</v>
      </c>
    </row>
    <row r="526" spans="1:26" x14ac:dyDescent="0.25">
      <c r="A526" t="s">
        <v>551</v>
      </c>
      <c r="B526">
        <f t="shared" si="584"/>
        <v>0</v>
      </c>
      <c r="C526" t="s">
        <v>1190</v>
      </c>
      <c r="D526" s="1" t="s">
        <v>6</v>
      </c>
      <c r="E526">
        <f t="shared" si="585"/>
        <v>0</v>
      </c>
      <c r="F526">
        <v>11</v>
      </c>
      <c r="G526" s="1">
        <v>1</v>
      </c>
      <c r="H526" s="1">
        <v>1</v>
      </c>
      <c r="I526">
        <v>34</v>
      </c>
      <c r="J526" s="1">
        <v>11</v>
      </c>
      <c r="K526" s="1">
        <v>2</v>
      </c>
      <c r="L526">
        <v>73121090</v>
      </c>
      <c r="M526">
        <f t="shared" ref="M526" si="604">IF(N526="ICMS 00 - Tributada Integralmente",1,IF(N526="ICMS 90 - Outras",11,IF(N526="ICMS 60 - Cobrado anteriormente por substituição tributária",9,IF(N526="ICMS 41 - Não tributada",6,IF(N526="ICMS 50 - Suspensão",7,)))))</f>
        <v>0</v>
      </c>
      <c r="N526" s="1" t="str">
        <f t="shared" si="587"/>
        <v>5.102</v>
      </c>
      <c r="O526" s="1" t="str">
        <f t="shared" si="576"/>
        <v>6.102</v>
      </c>
      <c r="P526">
        <f t="shared" si="588"/>
        <v>0</v>
      </c>
      <c r="Q526">
        <f t="shared" si="588"/>
        <v>0</v>
      </c>
      <c r="R526">
        <f t="shared" si="589"/>
        <v>1822</v>
      </c>
      <c r="U526">
        <f t="shared" si="590"/>
        <v>0</v>
      </c>
      <c r="V526">
        <v>572</v>
      </c>
      <c r="W526">
        <f t="shared" si="591"/>
        <v>0</v>
      </c>
      <c r="Y526">
        <f t="shared" si="592"/>
        <v>0</v>
      </c>
      <c r="Z526">
        <f t="shared" si="592"/>
        <v>0</v>
      </c>
    </row>
    <row r="527" spans="1:26" x14ac:dyDescent="0.25">
      <c r="A527" t="s">
        <v>552</v>
      </c>
      <c r="B527">
        <f t="shared" si="584"/>
        <v>0</v>
      </c>
      <c r="C527" t="s">
        <v>1190</v>
      </c>
      <c r="D527" s="1" t="s">
        <v>6</v>
      </c>
      <c r="E527">
        <f t="shared" si="585"/>
        <v>0</v>
      </c>
      <c r="F527">
        <v>11</v>
      </c>
      <c r="G527" s="1">
        <v>1</v>
      </c>
      <c r="H527" s="1">
        <v>1</v>
      </c>
      <c r="I527">
        <v>34</v>
      </c>
      <c r="J527" s="1">
        <v>11</v>
      </c>
      <c r="K527" s="1">
        <v>2</v>
      </c>
      <c r="L527">
        <v>73121090</v>
      </c>
      <c r="M527">
        <f t="shared" ref="M527" si="605">IF(N527="ICMS 00 - Tributada Integralmente",1,IF(N527="ICMS 90 - Outras",11,IF(N527="ICMS 60 - Cobrado anteriormente por substituição tributária",9,IF(N527="ICMS 41 - Não tributada",6,IF(N527="ICMS 50 - Suspensão",7,)))))</f>
        <v>0</v>
      </c>
      <c r="N527" s="1" t="str">
        <f t="shared" si="587"/>
        <v>5.102</v>
      </c>
      <c r="O527" s="1" t="str">
        <f t="shared" si="576"/>
        <v>6.102</v>
      </c>
      <c r="P527">
        <f t="shared" si="588"/>
        <v>0</v>
      </c>
      <c r="Q527">
        <f t="shared" si="588"/>
        <v>0</v>
      </c>
      <c r="R527">
        <f t="shared" si="589"/>
        <v>1822</v>
      </c>
      <c r="U527">
        <f t="shared" si="590"/>
        <v>0</v>
      </c>
      <c r="V527">
        <v>573</v>
      </c>
      <c r="W527">
        <f t="shared" si="591"/>
        <v>0</v>
      </c>
      <c r="Y527">
        <f t="shared" si="592"/>
        <v>0</v>
      </c>
      <c r="Z527">
        <f t="shared" si="592"/>
        <v>0</v>
      </c>
    </row>
    <row r="528" spans="1:26" x14ac:dyDescent="0.25">
      <c r="A528" t="s">
        <v>553</v>
      </c>
      <c r="B528">
        <f t="shared" si="584"/>
        <v>0</v>
      </c>
      <c r="C528" t="s">
        <v>1191</v>
      </c>
      <c r="D528" s="1" t="s">
        <v>6</v>
      </c>
      <c r="E528">
        <f t="shared" si="585"/>
        <v>0</v>
      </c>
      <c r="F528">
        <v>11</v>
      </c>
      <c r="G528" s="1">
        <v>1</v>
      </c>
      <c r="H528" s="1">
        <v>1</v>
      </c>
      <c r="I528">
        <v>34</v>
      </c>
      <c r="J528" s="1">
        <v>11</v>
      </c>
      <c r="K528" s="1">
        <v>2</v>
      </c>
      <c r="L528">
        <v>73269090</v>
      </c>
      <c r="M528">
        <f t="shared" ref="M528" si="606">IF(N528="ICMS 00 - Tributada Integralmente",1,IF(N528="ICMS 90 - Outras",11,IF(N528="ICMS 60 - Cobrado anteriormente por substituição tributária",9,IF(N528="ICMS 41 - Não tributada",6,IF(N528="ICMS 50 - Suspensão",7,)))))</f>
        <v>0</v>
      </c>
      <c r="N528" s="1" t="str">
        <f t="shared" si="587"/>
        <v>5.102</v>
      </c>
      <c r="O528" s="1" t="str">
        <f t="shared" si="576"/>
        <v>6.102</v>
      </c>
      <c r="P528">
        <f t="shared" si="588"/>
        <v>0</v>
      </c>
      <c r="Q528">
        <f t="shared" si="588"/>
        <v>0</v>
      </c>
      <c r="R528">
        <f t="shared" si="589"/>
        <v>1822</v>
      </c>
      <c r="U528">
        <f t="shared" si="590"/>
        <v>0</v>
      </c>
      <c r="V528">
        <v>574</v>
      </c>
      <c r="W528">
        <f t="shared" si="591"/>
        <v>0</v>
      </c>
      <c r="Y528">
        <f t="shared" si="592"/>
        <v>0</v>
      </c>
      <c r="Z528">
        <f t="shared" si="592"/>
        <v>0</v>
      </c>
    </row>
    <row r="529" spans="1:26" x14ac:dyDescent="0.25">
      <c r="A529" t="s">
        <v>554</v>
      </c>
      <c r="B529">
        <f t="shared" si="584"/>
        <v>0</v>
      </c>
      <c r="C529">
        <v>250</v>
      </c>
      <c r="D529" s="1" t="s">
        <v>6</v>
      </c>
      <c r="E529">
        <f t="shared" si="585"/>
        <v>0</v>
      </c>
      <c r="F529">
        <v>1</v>
      </c>
      <c r="G529" s="1">
        <v>1</v>
      </c>
      <c r="H529" s="1">
        <v>1</v>
      </c>
      <c r="I529">
        <v>34</v>
      </c>
      <c r="J529" s="1">
        <v>11</v>
      </c>
      <c r="K529" s="1">
        <v>2</v>
      </c>
      <c r="L529">
        <v>73269090</v>
      </c>
      <c r="M529">
        <f t="shared" ref="M529" si="607">IF(N529="ICMS 00 - Tributada Integralmente",1,IF(N529="ICMS 90 - Outras",11,IF(N529="ICMS 60 - Cobrado anteriormente por substituição tributária",9,IF(N529="ICMS 41 - Não tributada",6,IF(N529="ICMS 50 - Suspensão",7,)))))</f>
        <v>0</v>
      </c>
      <c r="N529" s="1" t="str">
        <f t="shared" si="587"/>
        <v>5.102</v>
      </c>
      <c r="O529" s="1" t="str">
        <f t="shared" si="576"/>
        <v>6.102</v>
      </c>
      <c r="P529">
        <f t="shared" si="588"/>
        <v>0</v>
      </c>
      <c r="Q529">
        <f t="shared" si="588"/>
        <v>0</v>
      </c>
      <c r="R529">
        <f t="shared" si="589"/>
        <v>1822</v>
      </c>
      <c r="U529">
        <f t="shared" si="590"/>
        <v>0</v>
      </c>
      <c r="V529">
        <v>575</v>
      </c>
      <c r="W529">
        <f t="shared" si="591"/>
        <v>0</v>
      </c>
      <c r="Y529">
        <f t="shared" si="592"/>
        <v>0</v>
      </c>
      <c r="Z529">
        <f t="shared" si="592"/>
        <v>0</v>
      </c>
    </row>
    <row r="530" spans="1:26" x14ac:dyDescent="0.25">
      <c r="A530" t="s">
        <v>555</v>
      </c>
      <c r="B530">
        <f t="shared" si="584"/>
        <v>0</v>
      </c>
      <c r="C530" t="s">
        <v>1192</v>
      </c>
      <c r="D530" s="1" t="s">
        <v>6</v>
      </c>
      <c r="E530">
        <f t="shared" si="585"/>
        <v>0</v>
      </c>
      <c r="F530">
        <v>11</v>
      </c>
      <c r="G530" s="1">
        <v>1</v>
      </c>
      <c r="H530" s="1">
        <v>1</v>
      </c>
      <c r="I530">
        <v>34</v>
      </c>
      <c r="J530" s="1">
        <v>11</v>
      </c>
      <c r="K530" s="1">
        <v>2</v>
      </c>
      <c r="L530">
        <v>73121090</v>
      </c>
      <c r="M530">
        <f t="shared" ref="M530" si="608">IF(N530="ICMS 00 - Tributada Integralmente",1,IF(N530="ICMS 90 - Outras",11,IF(N530="ICMS 60 - Cobrado anteriormente por substituição tributária",9,IF(N530="ICMS 41 - Não tributada",6,IF(N530="ICMS 50 - Suspensão",7,)))))</f>
        <v>0</v>
      </c>
      <c r="N530" s="1" t="str">
        <f t="shared" si="587"/>
        <v>5.102</v>
      </c>
      <c r="O530" s="1" t="str">
        <f t="shared" si="576"/>
        <v>6.102</v>
      </c>
      <c r="P530">
        <f t="shared" si="588"/>
        <v>0</v>
      </c>
      <c r="Q530">
        <f t="shared" si="588"/>
        <v>0</v>
      </c>
      <c r="R530">
        <f t="shared" si="589"/>
        <v>1822</v>
      </c>
      <c r="U530">
        <f t="shared" si="590"/>
        <v>0</v>
      </c>
      <c r="V530">
        <v>576</v>
      </c>
      <c r="W530">
        <f t="shared" si="591"/>
        <v>0</v>
      </c>
      <c r="Y530">
        <f t="shared" si="592"/>
        <v>0</v>
      </c>
      <c r="Z530">
        <f t="shared" si="592"/>
        <v>0</v>
      </c>
    </row>
    <row r="531" spans="1:26" x14ac:dyDescent="0.25">
      <c r="A531" t="s">
        <v>556</v>
      </c>
      <c r="B531">
        <f t="shared" si="584"/>
        <v>0</v>
      </c>
      <c r="C531" t="s">
        <v>1193</v>
      </c>
      <c r="D531" s="1" t="s">
        <v>6</v>
      </c>
      <c r="E531">
        <f t="shared" si="585"/>
        <v>0</v>
      </c>
      <c r="F531">
        <v>11</v>
      </c>
      <c r="G531" s="1">
        <v>1</v>
      </c>
      <c r="H531" s="1">
        <v>1</v>
      </c>
      <c r="I531">
        <v>34</v>
      </c>
      <c r="J531" s="1">
        <v>11</v>
      </c>
      <c r="K531" s="1">
        <v>2</v>
      </c>
      <c r="L531">
        <v>73121090</v>
      </c>
      <c r="M531">
        <f t="shared" ref="M531" si="609">IF(N531="ICMS 00 - Tributada Integralmente",1,IF(N531="ICMS 90 - Outras",11,IF(N531="ICMS 60 - Cobrado anteriormente por substituição tributária",9,IF(N531="ICMS 41 - Não tributada",6,IF(N531="ICMS 50 - Suspensão",7,)))))</f>
        <v>0</v>
      </c>
      <c r="N531" s="1" t="str">
        <f t="shared" si="587"/>
        <v>5.102</v>
      </c>
      <c r="O531" s="1" t="str">
        <f t="shared" si="576"/>
        <v>6.102</v>
      </c>
      <c r="P531">
        <f t="shared" si="588"/>
        <v>0</v>
      </c>
      <c r="Q531">
        <f t="shared" si="588"/>
        <v>0</v>
      </c>
      <c r="R531">
        <f t="shared" si="589"/>
        <v>1822</v>
      </c>
      <c r="U531">
        <f t="shared" si="590"/>
        <v>0</v>
      </c>
      <c r="V531">
        <v>577</v>
      </c>
      <c r="W531">
        <f t="shared" si="591"/>
        <v>0</v>
      </c>
      <c r="Y531">
        <f t="shared" si="592"/>
        <v>0</v>
      </c>
      <c r="Z531">
        <f t="shared" si="592"/>
        <v>0</v>
      </c>
    </row>
    <row r="532" spans="1:26" x14ac:dyDescent="0.25">
      <c r="A532" t="s">
        <v>557</v>
      </c>
      <c r="B532">
        <f t="shared" si="584"/>
        <v>0</v>
      </c>
      <c r="C532" t="s">
        <v>1194</v>
      </c>
      <c r="D532" s="1" t="s">
        <v>6</v>
      </c>
      <c r="E532">
        <f t="shared" si="585"/>
        <v>0</v>
      </c>
      <c r="F532">
        <v>11</v>
      </c>
      <c r="G532" s="1">
        <v>1</v>
      </c>
      <c r="H532" s="1">
        <v>1</v>
      </c>
      <c r="I532">
        <v>34</v>
      </c>
      <c r="J532" s="1">
        <v>11</v>
      </c>
      <c r="K532" s="1">
        <v>2</v>
      </c>
      <c r="L532">
        <v>73121090</v>
      </c>
      <c r="M532">
        <f t="shared" ref="M532" si="610">IF(N532="ICMS 00 - Tributada Integralmente",1,IF(N532="ICMS 90 - Outras",11,IF(N532="ICMS 60 - Cobrado anteriormente por substituição tributária",9,IF(N532="ICMS 41 - Não tributada",6,IF(N532="ICMS 50 - Suspensão",7,)))))</f>
        <v>0</v>
      </c>
      <c r="N532" s="1" t="str">
        <f t="shared" si="587"/>
        <v>5.102</v>
      </c>
      <c r="O532" s="1" t="str">
        <f t="shared" si="576"/>
        <v>6.102</v>
      </c>
      <c r="P532">
        <f t="shared" si="588"/>
        <v>0</v>
      </c>
      <c r="Q532">
        <f t="shared" si="588"/>
        <v>0</v>
      </c>
      <c r="R532">
        <f t="shared" si="589"/>
        <v>1822</v>
      </c>
      <c r="U532">
        <f t="shared" si="590"/>
        <v>0</v>
      </c>
      <c r="V532">
        <v>578</v>
      </c>
      <c r="W532">
        <f t="shared" si="591"/>
        <v>0</v>
      </c>
      <c r="Y532">
        <f t="shared" si="592"/>
        <v>0</v>
      </c>
      <c r="Z532">
        <f t="shared" si="592"/>
        <v>0</v>
      </c>
    </row>
    <row r="533" spans="1:26" x14ac:dyDescent="0.25">
      <c r="A533" t="s">
        <v>558</v>
      </c>
      <c r="B533">
        <f t="shared" si="584"/>
        <v>0</v>
      </c>
      <c r="C533" t="s">
        <v>1195</v>
      </c>
      <c r="D533" s="1" t="s">
        <v>6</v>
      </c>
      <c r="E533">
        <f t="shared" si="585"/>
        <v>0</v>
      </c>
      <c r="F533">
        <v>11</v>
      </c>
      <c r="G533" s="1">
        <v>1</v>
      </c>
      <c r="H533" s="1">
        <v>1</v>
      </c>
      <c r="I533">
        <v>34</v>
      </c>
      <c r="J533" s="1">
        <v>11</v>
      </c>
      <c r="K533" s="1">
        <v>2</v>
      </c>
      <c r="L533">
        <v>73121090</v>
      </c>
      <c r="M533">
        <f t="shared" ref="M533" si="611">IF(N533="ICMS 00 - Tributada Integralmente",1,IF(N533="ICMS 90 - Outras",11,IF(N533="ICMS 60 - Cobrado anteriormente por substituição tributária",9,IF(N533="ICMS 41 - Não tributada",6,IF(N533="ICMS 50 - Suspensão",7,)))))</f>
        <v>0</v>
      </c>
      <c r="N533" s="1" t="str">
        <f t="shared" si="587"/>
        <v>5.102</v>
      </c>
      <c r="O533" s="1" t="str">
        <f t="shared" si="576"/>
        <v>6.102</v>
      </c>
      <c r="P533">
        <f t="shared" si="588"/>
        <v>0</v>
      </c>
      <c r="Q533">
        <f t="shared" si="588"/>
        <v>0</v>
      </c>
      <c r="R533">
        <f t="shared" si="589"/>
        <v>1822</v>
      </c>
      <c r="U533">
        <f t="shared" si="590"/>
        <v>0</v>
      </c>
      <c r="V533">
        <v>579</v>
      </c>
      <c r="W533">
        <f t="shared" si="591"/>
        <v>0</v>
      </c>
      <c r="Y533">
        <f t="shared" si="592"/>
        <v>0</v>
      </c>
      <c r="Z533">
        <f t="shared" si="592"/>
        <v>0</v>
      </c>
    </row>
    <row r="534" spans="1:26" x14ac:dyDescent="0.25">
      <c r="A534" t="s">
        <v>559</v>
      </c>
      <c r="B534">
        <f t="shared" si="584"/>
        <v>0</v>
      </c>
      <c r="C534" t="s">
        <v>1196</v>
      </c>
      <c r="D534" s="1" t="s">
        <v>6</v>
      </c>
      <c r="E534">
        <f t="shared" si="585"/>
        <v>0</v>
      </c>
      <c r="F534">
        <v>11</v>
      </c>
      <c r="G534" s="1">
        <v>1</v>
      </c>
      <c r="H534" s="1">
        <v>1</v>
      </c>
      <c r="I534">
        <v>34</v>
      </c>
      <c r="J534" s="1">
        <v>11</v>
      </c>
      <c r="K534" s="1">
        <v>2</v>
      </c>
      <c r="L534">
        <v>73121090</v>
      </c>
      <c r="M534">
        <f t="shared" ref="M534" si="612">IF(N534="ICMS 00 - Tributada Integralmente",1,IF(N534="ICMS 90 - Outras",11,IF(N534="ICMS 60 - Cobrado anteriormente por substituição tributária",9,IF(N534="ICMS 41 - Não tributada",6,IF(N534="ICMS 50 - Suspensão",7,)))))</f>
        <v>0</v>
      </c>
      <c r="N534" s="1" t="str">
        <f t="shared" si="587"/>
        <v>5.102</v>
      </c>
      <c r="O534" s="1" t="str">
        <f t="shared" si="576"/>
        <v>6.102</v>
      </c>
      <c r="P534">
        <f t="shared" si="588"/>
        <v>0</v>
      </c>
      <c r="Q534">
        <f t="shared" si="588"/>
        <v>0</v>
      </c>
      <c r="R534">
        <f t="shared" si="589"/>
        <v>1822</v>
      </c>
      <c r="U534">
        <f t="shared" si="590"/>
        <v>0</v>
      </c>
      <c r="V534">
        <v>58</v>
      </c>
      <c r="W534">
        <f t="shared" si="591"/>
        <v>0</v>
      </c>
      <c r="Y534">
        <f t="shared" si="592"/>
        <v>0</v>
      </c>
      <c r="Z534">
        <f t="shared" si="592"/>
        <v>0</v>
      </c>
    </row>
    <row r="535" spans="1:26" x14ac:dyDescent="0.25">
      <c r="A535" t="s">
        <v>560</v>
      </c>
      <c r="B535">
        <f t="shared" si="584"/>
        <v>0</v>
      </c>
      <c r="C535" t="s">
        <v>1197</v>
      </c>
      <c r="D535" s="1" t="s">
        <v>6</v>
      </c>
      <c r="E535">
        <f t="shared" si="585"/>
        <v>0</v>
      </c>
      <c r="F535">
        <v>11</v>
      </c>
      <c r="G535" s="1">
        <v>1</v>
      </c>
      <c r="H535" s="1">
        <v>1</v>
      </c>
      <c r="I535">
        <v>34</v>
      </c>
      <c r="J535" s="1">
        <v>11</v>
      </c>
      <c r="K535" s="1">
        <v>2</v>
      </c>
      <c r="L535">
        <v>73269090</v>
      </c>
      <c r="M535">
        <f t="shared" ref="M535" si="613">IF(N535="ICMS 00 - Tributada Integralmente",1,IF(N535="ICMS 90 - Outras",11,IF(N535="ICMS 60 - Cobrado anteriormente por substituição tributária",9,IF(N535="ICMS 41 - Não tributada",6,IF(N535="ICMS 50 - Suspensão",7,)))))</f>
        <v>0</v>
      </c>
      <c r="N535" s="1" t="str">
        <f t="shared" si="587"/>
        <v>5.102</v>
      </c>
      <c r="O535" s="1" t="str">
        <f t="shared" si="576"/>
        <v>6.102</v>
      </c>
      <c r="P535">
        <f t="shared" si="588"/>
        <v>0</v>
      </c>
      <c r="Q535">
        <f t="shared" si="588"/>
        <v>0</v>
      </c>
      <c r="R535">
        <f t="shared" si="589"/>
        <v>1822</v>
      </c>
      <c r="U535">
        <f t="shared" si="590"/>
        <v>0</v>
      </c>
      <c r="V535">
        <v>580</v>
      </c>
      <c r="W535">
        <f t="shared" si="591"/>
        <v>0</v>
      </c>
      <c r="Y535">
        <f t="shared" si="592"/>
        <v>0</v>
      </c>
      <c r="Z535">
        <f t="shared" si="592"/>
        <v>0</v>
      </c>
    </row>
    <row r="536" spans="1:26" x14ac:dyDescent="0.25">
      <c r="A536" t="s">
        <v>561</v>
      </c>
      <c r="B536">
        <f t="shared" si="584"/>
        <v>0</v>
      </c>
      <c r="C536" t="s">
        <v>1198</v>
      </c>
      <c r="D536" s="1" t="s">
        <v>6</v>
      </c>
      <c r="E536">
        <f t="shared" si="585"/>
        <v>0</v>
      </c>
      <c r="F536">
        <v>11</v>
      </c>
      <c r="G536" s="1">
        <v>1</v>
      </c>
      <c r="H536" s="1">
        <v>1</v>
      </c>
      <c r="I536">
        <v>34</v>
      </c>
      <c r="J536" s="1">
        <v>11</v>
      </c>
      <c r="K536" s="1">
        <v>2</v>
      </c>
      <c r="L536">
        <v>73121090</v>
      </c>
      <c r="M536">
        <f t="shared" ref="M536" si="614">IF(N536="ICMS 00 - Tributada Integralmente",1,IF(N536="ICMS 90 - Outras",11,IF(N536="ICMS 60 - Cobrado anteriormente por substituição tributária",9,IF(N536="ICMS 41 - Não tributada",6,IF(N536="ICMS 50 - Suspensão",7,)))))</f>
        <v>0</v>
      </c>
      <c r="N536" s="1" t="str">
        <f t="shared" si="587"/>
        <v>5.102</v>
      </c>
      <c r="O536" s="1" t="str">
        <f t="shared" si="576"/>
        <v>6.102</v>
      </c>
      <c r="P536">
        <f t="shared" si="588"/>
        <v>0</v>
      </c>
      <c r="Q536">
        <f t="shared" si="588"/>
        <v>0</v>
      </c>
      <c r="R536">
        <f t="shared" si="589"/>
        <v>1822</v>
      </c>
      <c r="U536">
        <f t="shared" si="590"/>
        <v>0</v>
      </c>
      <c r="V536">
        <v>581</v>
      </c>
      <c r="W536">
        <f t="shared" si="591"/>
        <v>0</v>
      </c>
      <c r="Y536">
        <f t="shared" si="592"/>
        <v>0</v>
      </c>
      <c r="Z536">
        <f t="shared" si="592"/>
        <v>0</v>
      </c>
    </row>
    <row r="537" spans="1:26" x14ac:dyDescent="0.25">
      <c r="A537" t="s">
        <v>562</v>
      </c>
      <c r="B537">
        <f t="shared" si="584"/>
        <v>0</v>
      </c>
      <c r="C537" t="s">
        <v>1199</v>
      </c>
      <c r="D537" s="1" t="s">
        <v>6</v>
      </c>
      <c r="E537">
        <f t="shared" si="585"/>
        <v>0</v>
      </c>
      <c r="F537">
        <v>11</v>
      </c>
      <c r="G537" s="1">
        <v>1</v>
      </c>
      <c r="H537" s="1">
        <v>1</v>
      </c>
      <c r="I537">
        <v>34</v>
      </c>
      <c r="J537" s="1">
        <v>11</v>
      </c>
      <c r="K537" s="1">
        <v>2</v>
      </c>
      <c r="L537">
        <v>73121090</v>
      </c>
      <c r="M537">
        <f t="shared" ref="M537" si="615">IF(N537="ICMS 00 - Tributada Integralmente",1,IF(N537="ICMS 90 - Outras",11,IF(N537="ICMS 60 - Cobrado anteriormente por substituição tributária",9,IF(N537="ICMS 41 - Não tributada",6,IF(N537="ICMS 50 - Suspensão",7,)))))</f>
        <v>0</v>
      </c>
      <c r="N537" s="1" t="str">
        <f t="shared" si="587"/>
        <v>5.102</v>
      </c>
      <c r="O537" s="1" t="str">
        <f t="shared" si="576"/>
        <v>6.102</v>
      </c>
      <c r="P537">
        <f t="shared" si="588"/>
        <v>0</v>
      </c>
      <c r="Q537">
        <f t="shared" si="588"/>
        <v>0</v>
      </c>
      <c r="R537">
        <f t="shared" si="589"/>
        <v>1822</v>
      </c>
      <c r="U537">
        <f t="shared" si="590"/>
        <v>0</v>
      </c>
      <c r="V537">
        <v>582</v>
      </c>
      <c r="W537">
        <f t="shared" si="591"/>
        <v>0</v>
      </c>
      <c r="Y537">
        <f t="shared" si="592"/>
        <v>0</v>
      </c>
      <c r="Z537">
        <f t="shared" si="592"/>
        <v>0</v>
      </c>
    </row>
    <row r="538" spans="1:26" x14ac:dyDescent="0.25">
      <c r="A538" t="s">
        <v>563</v>
      </c>
      <c r="B538">
        <f t="shared" si="584"/>
        <v>0</v>
      </c>
      <c r="C538" t="s">
        <v>1200</v>
      </c>
      <c r="D538" s="1" t="s">
        <v>6</v>
      </c>
      <c r="E538">
        <f t="shared" si="585"/>
        <v>0</v>
      </c>
      <c r="F538">
        <v>11</v>
      </c>
      <c r="G538" s="1">
        <v>1</v>
      </c>
      <c r="H538" s="1">
        <v>1</v>
      </c>
      <c r="I538">
        <v>34</v>
      </c>
      <c r="J538" s="1">
        <v>11</v>
      </c>
      <c r="K538" s="1">
        <v>2</v>
      </c>
      <c r="L538">
        <v>73121090</v>
      </c>
      <c r="M538">
        <f t="shared" ref="M538" si="616">IF(N538="ICMS 00 - Tributada Integralmente",1,IF(N538="ICMS 90 - Outras",11,IF(N538="ICMS 60 - Cobrado anteriormente por substituição tributária",9,IF(N538="ICMS 41 - Não tributada",6,IF(N538="ICMS 50 - Suspensão",7,)))))</f>
        <v>0</v>
      </c>
      <c r="N538" s="1" t="str">
        <f t="shared" si="587"/>
        <v>5.102</v>
      </c>
      <c r="O538" s="1" t="str">
        <f t="shared" si="576"/>
        <v>6.102</v>
      </c>
      <c r="P538">
        <f t="shared" si="588"/>
        <v>0</v>
      </c>
      <c r="Q538">
        <f t="shared" si="588"/>
        <v>0</v>
      </c>
      <c r="R538">
        <f t="shared" si="589"/>
        <v>1822</v>
      </c>
      <c r="U538">
        <f t="shared" si="590"/>
        <v>0</v>
      </c>
      <c r="V538">
        <v>583</v>
      </c>
      <c r="W538">
        <f t="shared" si="591"/>
        <v>0</v>
      </c>
      <c r="Y538">
        <f t="shared" si="592"/>
        <v>0</v>
      </c>
      <c r="Z538">
        <f t="shared" si="592"/>
        <v>0</v>
      </c>
    </row>
    <row r="539" spans="1:26" x14ac:dyDescent="0.25">
      <c r="A539" t="s">
        <v>564</v>
      </c>
      <c r="B539">
        <f t="shared" si="584"/>
        <v>0</v>
      </c>
      <c r="C539" t="s">
        <v>1142</v>
      </c>
      <c r="D539" s="1" t="s">
        <v>6</v>
      </c>
      <c r="E539">
        <f t="shared" si="585"/>
        <v>0</v>
      </c>
      <c r="F539">
        <v>11</v>
      </c>
      <c r="G539" s="1">
        <v>1</v>
      </c>
      <c r="H539" s="1">
        <v>1</v>
      </c>
      <c r="I539">
        <v>34</v>
      </c>
      <c r="J539" s="1">
        <v>11</v>
      </c>
      <c r="K539" s="1">
        <v>2</v>
      </c>
      <c r="L539">
        <v>73121090</v>
      </c>
      <c r="M539">
        <f t="shared" ref="M539" si="617">IF(N539="ICMS 00 - Tributada Integralmente",1,IF(N539="ICMS 90 - Outras",11,IF(N539="ICMS 60 - Cobrado anteriormente por substituição tributária",9,IF(N539="ICMS 41 - Não tributada",6,IF(N539="ICMS 50 - Suspensão",7,)))))</f>
        <v>0</v>
      </c>
      <c r="N539" s="1" t="str">
        <f t="shared" si="587"/>
        <v>5.102</v>
      </c>
      <c r="O539" s="1" t="str">
        <f t="shared" si="576"/>
        <v>6.102</v>
      </c>
      <c r="P539">
        <f t="shared" si="588"/>
        <v>0</v>
      </c>
      <c r="Q539">
        <f t="shared" si="588"/>
        <v>0</v>
      </c>
      <c r="R539">
        <f t="shared" si="589"/>
        <v>1822</v>
      </c>
      <c r="U539">
        <f t="shared" si="590"/>
        <v>0</v>
      </c>
      <c r="V539">
        <v>584</v>
      </c>
      <c r="W539">
        <f t="shared" si="591"/>
        <v>0</v>
      </c>
      <c r="Y539">
        <f t="shared" si="592"/>
        <v>0</v>
      </c>
      <c r="Z539">
        <f t="shared" si="592"/>
        <v>0</v>
      </c>
    </row>
    <row r="540" spans="1:26" x14ac:dyDescent="0.25">
      <c r="A540" t="s">
        <v>565</v>
      </c>
      <c r="B540">
        <f t="shared" si="584"/>
        <v>0</v>
      </c>
      <c r="C540" t="s">
        <v>1201</v>
      </c>
      <c r="D540" s="1" t="s">
        <v>6</v>
      </c>
      <c r="E540">
        <f t="shared" si="585"/>
        <v>0</v>
      </c>
      <c r="F540">
        <v>1</v>
      </c>
      <c r="G540" s="1">
        <v>1</v>
      </c>
      <c r="H540" s="1">
        <v>1</v>
      </c>
      <c r="I540">
        <v>34</v>
      </c>
      <c r="J540" s="1">
        <v>8</v>
      </c>
      <c r="K540" s="1">
        <v>2</v>
      </c>
      <c r="L540">
        <v>73121090</v>
      </c>
      <c r="M540">
        <f t="shared" ref="M540" si="618">IF(N540="ICMS 00 - Tributada Integralmente",1,IF(N540="ICMS 90 - Outras",11,IF(N540="ICMS 60 - Cobrado anteriormente por substituição tributária",9,IF(N540="ICMS 41 - Não tributada",6,IF(N540="ICMS 50 - Suspensão",7,)))))</f>
        <v>0</v>
      </c>
      <c r="N540" s="1" t="str">
        <f t="shared" si="587"/>
        <v>5.102</v>
      </c>
      <c r="O540" s="1" t="str">
        <f t="shared" si="576"/>
        <v>6.102</v>
      </c>
      <c r="P540">
        <f t="shared" si="588"/>
        <v>0</v>
      </c>
      <c r="Q540">
        <f t="shared" si="588"/>
        <v>0</v>
      </c>
      <c r="R540">
        <f t="shared" si="589"/>
        <v>1822</v>
      </c>
      <c r="U540">
        <f t="shared" si="590"/>
        <v>0</v>
      </c>
      <c r="V540">
        <v>585</v>
      </c>
      <c r="W540">
        <f t="shared" si="591"/>
        <v>0</v>
      </c>
      <c r="Y540">
        <f t="shared" si="592"/>
        <v>0</v>
      </c>
      <c r="Z540">
        <f t="shared" si="592"/>
        <v>0</v>
      </c>
    </row>
    <row r="541" spans="1:26" x14ac:dyDescent="0.25">
      <c r="A541" t="s">
        <v>566</v>
      </c>
      <c r="B541">
        <f t="shared" si="584"/>
        <v>0</v>
      </c>
      <c r="C541" t="s">
        <v>1202</v>
      </c>
      <c r="D541" s="1" t="s">
        <v>6</v>
      </c>
      <c r="E541">
        <f t="shared" si="585"/>
        <v>0</v>
      </c>
      <c r="F541">
        <v>11</v>
      </c>
      <c r="G541" s="1">
        <v>1</v>
      </c>
      <c r="H541" s="1">
        <v>1</v>
      </c>
      <c r="I541">
        <v>34</v>
      </c>
      <c r="J541" s="1">
        <v>11</v>
      </c>
      <c r="K541" s="1">
        <v>2</v>
      </c>
      <c r="L541">
        <v>73121090</v>
      </c>
      <c r="M541">
        <f t="shared" ref="M541" si="619">IF(N541="ICMS 00 - Tributada Integralmente",1,IF(N541="ICMS 90 - Outras",11,IF(N541="ICMS 60 - Cobrado anteriormente por substituição tributária",9,IF(N541="ICMS 41 - Não tributada",6,IF(N541="ICMS 50 - Suspensão",7,)))))</f>
        <v>0</v>
      </c>
      <c r="N541" s="1" t="str">
        <f t="shared" si="587"/>
        <v>5.102</v>
      </c>
      <c r="O541" s="1" t="str">
        <f t="shared" si="576"/>
        <v>6.102</v>
      </c>
      <c r="P541">
        <f t="shared" si="588"/>
        <v>0</v>
      </c>
      <c r="Q541">
        <f t="shared" si="588"/>
        <v>0</v>
      </c>
      <c r="R541">
        <f t="shared" si="589"/>
        <v>1822</v>
      </c>
      <c r="U541">
        <f t="shared" si="590"/>
        <v>0</v>
      </c>
      <c r="V541">
        <v>586</v>
      </c>
      <c r="W541">
        <f t="shared" si="591"/>
        <v>0</v>
      </c>
      <c r="Y541">
        <f t="shared" si="592"/>
        <v>0</v>
      </c>
      <c r="Z541">
        <f t="shared" si="592"/>
        <v>0</v>
      </c>
    </row>
    <row r="542" spans="1:26" x14ac:dyDescent="0.25">
      <c r="A542" t="s">
        <v>567</v>
      </c>
      <c r="B542">
        <f t="shared" si="584"/>
        <v>0</v>
      </c>
      <c r="C542" t="s">
        <v>1203</v>
      </c>
      <c r="D542" s="1" t="s">
        <v>6</v>
      </c>
      <c r="E542">
        <f t="shared" si="585"/>
        <v>0</v>
      </c>
      <c r="F542">
        <v>11</v>
      </c>
      <c r="G542" s="1">
        <v>1</v>
      </c>
      <c r="H542" s="1">
        <v>1</v>
      </c>
      <c r="I542">
        <v>34</v>
      </c>
      <c r="J542" s="1">
        <v>11</v>
      </c>
      <c r="K542" s="1">
        <v>2</v>
      </c>
      <c r="L542">
        <v>73121090</v>
      </c>
      <c r="M542">
        <f t="shared" ref="M542" si="620">IF(N542="ICMS 00 - Tributada Integralmente",1,IF(N542="ICMS 90 - Outras",11,IF(N542="ICMS 60 - Cobrado anteriormente por substituição tributária",9,IF(N542="ICMS 41 - Não tributada",6,IF(N542="ICMS 50 - Suspensão",7,)))))</f>
        <v>0</v>
      </c>
      <c r="N542" s="1" t="str">
        <f t="shared" si="587"/>
        <v>5.102</v>
      </c>
      <c r="O542" s="1" t="str">
        <f t="shared" si="576"/>
        <v>6.102</v>
      </c>
      <c r="P542">
        <f t="shared" si="588"/>
        <v>0</v>
      </c>
      <c r="Q542">
        <f t="shared" si="588"/>
        <v>0</v>
      </c>
      <c r="R542">
        <f t="shared" si="589"/>
        <v>1822</v>
      </c>
      <c r="U542">
        <f t="shared" si="590"/>
        <v>0</v>
      </c>
      <c r="V542">
        <v>587</v>
      </c>
      <c r="W542">
        <f t="shared" si="591"/>
        <v>0</v>
      </c>
      <c r="Y542">
        <f t="shared" si="592"/>
        <v>0</v>
      </c>
      <c r="Z542">
        <f t="shared" si="592"/>
        <v>0</v>
      </c>
    </row>
    <row r="543" spans="1:26" x14ac:dyDescent="0.25">
      <c r="A543" t="s">
        <v>568</v>
      </c>
      <c r="B543">
        <f t="shared" si="584"/>
        <v>0</v>
      </c>
      <c r="C543" t="s">
        <v>1204</v>
      </c>
      <c r="D543" s="1" t="s">
        <v>6</v>
      </c>
      <c r="E543">
        <f t="shared" si="585"/>
        <v>0</v>
      </c>
      <c r="F543">
        <v>11</v>
      </c>
      <c r="G543" s="1">
        <v>1</v>
      </c>
      <c r="H543" s="1">
        <v>1</v>
      </c>
      <c r="I543">
        <v>34</v>
      </c>
      <c r="J543" s="1">
        <v>11</v>
      </c>
      <c r="K543" s="1">
        <v>2</v>
      </c>
      <c r="L543">
        <v>73121090</v>
      </c>
      <c r="M543">
        <f t="shared" ref="M543" si="621">IF(N543="ICMS 00 - Tributada Integralmente",1,IF(N543="ICMS 90 - Outras",11,IF(N543="ICMS 60 - Cobrado anteriormente por substituição tributária",9,IF(N543="ICMS 41 - Não tributada",6,IF(N543="ICMS 50 - Suspensão",7,)))))</f>
        <v>0</v>
      </c>
      <c r="N543" s="1" t="str">
        <f t="shared" si="587"/>
        <v>5.102</v>
      </c>
      <c r="O543" s="1" t="str">
        <f t="shared" si="576"/>
        <v>6.102</v>
      </c>
      <c r="P543">
        <f t="shared" si="588"/>
        <v>0</v>
      </c>
      <c r="Q543">
        <f t="shared" si="588"/>
        <v>0</v>
      </c>
      <c r="R543">
        <f t="shared" si="589"/>
        <v>1822</v>
      </c>
      <c r="U543">
        <f t="shared" si="590"/>
        <v>0</v>
      </c>
      <c r="V543">
        <v>588</v>
      </c>
      <c r="W543">
        <f t="shared" si="591"/>
        <v>0</v>
      </c>
      <c r="Y543">
        <f t="shared" si="592"/>
        <v>0</v>
      </c>
      <c r="Z543">
        <f t="shared" si="592"/>
        <v>0</v>
      </c>
    </row>
    <row r="544" spans="1:26" x14ac:dyDescent="0.25">
      <c r="A544" t="s">
        <v>569</v>
      </c>
      <c r="B544">
        <f t="shared" si="584"/>
        <v>0</v>
      </c>
      <c r="C544" t="s">
        <v>1205</v>
      </c>
      <c r="D544" s="1" t="s">
        <v>6</v>
      </c>
      <c r="E544">
        <f t="shared" si="585"/>
        <v>0</v>
      </c>
      <c r="F544">
        <v>11</v>
      </c>
      <c r="G544" s="1">
        <v>1</v>
      </c>
      <c r="H544" s="1">
        <v>1</v>
      </c>
      <c r="I544">
        <v>34</v>
      </c>
      <c r="J544" s="1">
        <v>11</v>
      </c>
      <c r="K544" s="1">
        <v>2</v>
      </c>
      <c r="L544">
        <v>73121090</v>
      </c>
      <c r="M544">
        <f t="shared" ref="M544" si="622">IF(N544="ICMS 00 - Tributada Integralmente",1,IF(N544="ICMS 90 - Outras",11,IF(N544="ICMS 60 - Cobrado anteriormente por substituição tributária",9,IF(N544="ICMS 41 - Não tributada",6,IF(N544="ICMS 50 - Suspensão",7,)))))</f>
        <v>0</v>
      </c>
      <c r="N544" s="1" t="str">
        <f t="shared" si="587"/>
        <v>5.102</v>
      </c>
      <c r="O544" s="1" t="str">
        <f t="shared" si="576"/>
        <v>6.102</v>
      </c>
      <c r="P544">
        <f t="shared" si="588"/>
        <v>0</v>
      </c>
      <c r="Q544">
        <f t="shared" si="588"/>
        <v>0</v>
      </c>
      <c r="R544">
        <f t="shared" si="589"/>
        <v>1822</v>
      </c>
      <c r="U544">
        <f t="shared" si="590"/>
        <v>0</v>
      </c>
      <c r="V544">
        <v>589</v>
      </c>
      <c r="W544">
        <f t="shared" si="591"/>
        <v>0</v>
      </c>
      <c r="Y544">
        <f t="shared" si="592"/>
        <v>0</v>
      </c>
      <c r="Z544">
        <f t="shared" si="592"/>
        <v>0</v>
      </c>
    </row>
    <row r="545" spans="1:26" x14ac:dyDescent="0.25">
      <c r="A545" t="s">
        <v>570</v>
      </c>
      <c r="B545">
        <f t="shared" si="584"/>
        <v>0</v>
      </c>
      <c r="C545" t="s">
        <v>790</v>
      </c>
      <c r="D545" s="1" t="s">
        <v>6</v>
      </c>
      <c r="E545">
        <f t="shared" si="585"/>
        <v>0</v>
      </c>
      <c r="F545">
        <v>11</v>
      </c>
      <c r="G545" s="1">
        <v>1</v>
      </c>
      <c r="H545" s="1">
        <v>1</v>
      </c>
      <c r="I545">
        <v>34</v>
      </c>
      <c r="J545" s="1">
        <v>11</v>
      </c>
      <c r="K545" s="1">
        <v>2</v>
      </c>
      <c r="L545">
        <v>73269090</v>
      </c>
      <c r="M545">
        <f t="shared" ref="M545" si="623">IF(N545="ICMS 00 - Tributada Integralmente",1,IF(N545="ICMS 90 - Outras",11,IF(N545="ICMS 60 - Cobrado anteriormente por substituição tributária",9,IF(N545="ICMS 41 - Não tributada",6,IF(N545="ICMS 50 - Suspensão",7,)))))</f>
        <v>0</v>
      </c>
      <c r="N545" s="1" t="str">
        <f t="shared" si="587"/>
        <v>5.102</v>
      </c>
      <c r="O545" s="1" t="str">
        <f t="shared" si="576"/>
        <v>6.102</v>
      </c>
      <c r="P545">
        <f t="shared" si="588"/>
        <v>0</v>
      </c>
      <c r="Q545">
        <f t="shared" si="588"/>
        <v>0</v>
      </c>
      <c r="R545">
        <f t="shared" si="589"/>
        <v>1822</v>
      </c>
      <c r="U545">
        <f t="shared" si="590"/>
        <v>0</v>
      </c>
      <c r="V545">
        <v>59</v>
      </c>
      <c r="W545">
        <f t="shared" si="591"/>
        <v>0</v>
      </c>
      <c r="Y545">
        <f t="shared" si="592"/>
        <v>0</v>
      </c>
      <c r="Z545">
        <f t="shared" si="592"/>
        <v>0</v>
      </c>
    </row>
    <row r="546" spans="1:26" x14ac:dyDescent="0.25">
      <c r="A546" t="s">
        <v>571</v>
      </c>
      <c r="B546">
        <f t="shared" si="584"/>
        <v>0</v>
      </c>
      <c r="C546" t="s">
        <v>1206</v>
      </c>
      <c r="D546" s="1" t="s">
        <v>6</v>
      </c>
      <c r="E546">
        <f t="shared" si="585"/>
        <v>0</v>
      </c>
      <c r="F546">
        <v>11</v>
      </c>
      <c r="G546" s="1">
        <v>1</v>
      </c>
      <c r="H546" s="1">
        <v>1</v>
      </c>
      <c r="I546">
        <v>34</v>
      </c>
      <c r="J546" s="1">
        <v>11</v>
      </c>
      <c r="K546" s="1">
        <v>2</v>
      </c>
      <c r="L546">
        <v>73121090</v>
      </c>
      <c r="M546">
        <f t="shared" ref="M546" si="624">IF(N546="ICMS 00 - Tributada Integralmente",1,IF(N546="ICMS 90 - Outras",11,IF(N546="ICMS 60 - Cobrado anteriormente por substituição tributária",9,IF(N546="ICMS 41 - Não tributada",6,IF(N546="ICMS 50 - Suspensão",7,)))))</f>
        <v>0</v>
      </c>
      <c r="N546" s="1" t="str">
        <f t="shared" si="587"/>
        <v>5.102</v>
      </c>
      <c r="O546" s="1" t="str">
        <f t="shared" si="576"/>
        <v>6.102</v>
      </c>
      <c r="P546">
        <f t="shared" si="588"/>
        <v>0</v>
      </c>
      <c r="Q546">
        <f t="shared" si="588"/>
        <v>0</v>
      </c>
      <c r="R546">
        <f t="shared" si="589"/>
        <v>1822</v>
      </c>
      <c r="U546">
        <f t="shared" si="590"/>
        <v>0</v>
      </c>
      <c r="V546">
        <v>590</v>
      </c>
      <c r="W546">
        <f t="shared" si="591"/>
        <v>0</v>
      </c>
      <c r="Y546">
        <f t="shared" si="592"/>
        <v>0</v>
      </c>
      <c r="Z546">
        <f t="shared" si="592"/>
        <v>0</v>
      </c>
    </row>
    <row r="547" spans="1:26" x14ac:dyDescent="0.25">
      <c r="A547" t="s">
        <v>572</v>
      </c>
      <c r="B547">
        <f t="shared" si="584"/>
        <v>0</v>
      </c>
      <c r="C547" t="s">
        <v>1207</v>
      </c>
      <c r="D547" s="1" t="s">
        <v>6</v>
      </c>
      <c r="E547">
        <f t="shared" si="585"/>
        <v>0</v>
      </c>
      <c r="F547">
        <v>11</v>
      </c>
      <c r="G547" s="1">
        <v>1</v>
      </c>
      <c r="H547" s="1">
        <v>1</v>
      </c>
      <c r="I547">
        <v>34</v>
      </c>
      <c r="J547" s="1">
        <v>11</v>
      </c>
      <c r="K547" s="1">
        <v>2</v>
      </c>
      <c r="L547">
        <v>73121090</v>
      </c>
      <c r="M547">
        <f t="shared" ref="M547" si="625">IF(N547="ICMS 00 - Tributada Integralmente",1,IF(N547="ICMS 90 - Outras",11,IF(N547="ICMS 60 - Cobrado anteriormente por substituição tributária",9,IF(N547="ICMS 41 - Não tributada",6,IF(N547="ICMS 50 - Suspensão",7,)))))</f>
        <v>0</v>
      </c>
      <c r="N547" s="1" t="str">
        <f t="shared" si="587"/>
        <v>5.102</v>
      </c>
      <c r="O547" s="1" t="str">
        <f t="shared" si="576"/>
        <v>6.102</v>
      </c>
      <c r="P547">
        <f t="shared" si="588"/>
        <v>0</v>
      </c>
      <c r="Q547">
        <f t="shared" si="588"/>
        <v>0</v>
      </c>
      <c r="R547">
        <f t="shared" si="589"/>
        <v>1822</v>
      </c>
      <c r="U547">
        <f t="shared" si="590"/>
        <v>0</v>
      </c>
      <c r="V547">
        <v>591</v>
      </c>
      <c r="W547">
        <f t="shared" si="591"/>
        <v>0</v>
      </c>
      <c r="Y547">
        <f t="shared" si="592"/>
        <v>0</v>
      </c>
      <c r="Z547">
        <f t="shared" si="592"/>
        <v>0</v>
      </c>
    </row>
    <row r="548" spans="1:26" x14ac:dyDescent="0.25">
      <c r="A548" t="s">
        <v>573</v>
      </c>
      <c r="B548">
        <f t="shared" si="584"/>
        <v>0</v>
      </c>
      <c r="C548" t="s">
        <v>1208</v>
      </c>
      <c r="D548" s="1" t="s">
        <v>6</v>
      </c>
      <c r="E548">
        <f t="shared" si="585"/>
        <v>0</v>
      </c>
      <c r="F548">
        <v>11</v>
      </c>
      <c r="G548" s="1">
        <v>1</v>
      </c>
      <c r="H548" s="1">
        <v>1</v>
      </c>
      <c r="I548">
        <v>34</v>
      </c>
      <c r="J548" s="1">
        <v>11</v>
      </c>
      <c r="K548" s="1">
        <v>2</v>
      </c>
      <c r="L548">
        <v>73121090</v>
      </c>
      <c r="M548">
        <f t="shared" ref="M548" si="626">IF(N548="ICMS 00 - Tributada Integralmente",1,IF(N548="ICMS 90 - Outras",11,IF(N548="ICMS 60 - Cobrado anteriormente por substituição tributária",9,IF(N548="ICMS 41 - Não tributada",6,IF(N548="ICMS 50 - Suspensão",7,)))))</f>
        <v>0</v>
      </c>
      <c r="N548" s="1" t="str">
        <f t="shared" si="587"/>
        <v>5.102</v>
      </c>
      <c r="O548" s="1" t="str">
        <f t="shared" si="576"/>
        <v>6.102</v>
      </c>
      <c r="P548">
        <f t="shared" si="588"/>
        <v>0</v>
      </c>
      <c r="Q548">
        <f t="shared" si="588"/>
        <v>0</v>
      </c>
      <c r="R548">
        <f t="shared" si="589"/>
        <v>1822</v>
      </c>
      <c r="U548">
        <f t="shared" si="590"/>
        <v>0</v>
      </c>
      <c r="V548">
        <v>592</v>
      </c>
      <c r="W548">
        <f t="shared" si="591"/>
        <v>0</v>
      </c>
      <c r="Y548">
        <f t="shared" si="592"/>
        <v>0</v>
      </c>
      <c r="Z548">
        <f t="shared" si="592"/>
        <v>0</v>
      </c>
    </row>
    <row r="549" spans="1:26" x14ac:dyDescent="0.25">
      <c r="A549" t="s">
        <v>574</v>
      </c>
      <c r="B549">
        <f t="shared" si="584"/>
        <v>0</v>
      </c>
      <c r="C549">
        <v>0</v>
      </c>
      <c r="D549" s="1" t="s">
        <v>6</v>
      </c>
      <c r="E549">
        <f t="shared" si="585"/>
        <v>0</v>
      </c>
      <c r="F549">
        <v>6</v>
      </c>
      <c r="G549" s="1">
        <v>1</v>
      </c>
      <c r="H549" s="1">
        <v>11</v>
      </c>
      <c r="I549">
        <v>44</v>
      </c>
      <c r="J549" s="1">
        <v>11</v>
      </c>
      <c r="K549" s="1">
        <v>8</v>
      </c>
      <c r="L549">
        <v>73121090</v>
      </c>
      <c r="M549">
        <f t="shared" ref="M549" si="627">IF(N549="ICMS 00 - Tributada Integralmente",1,IF(N549="ICMS 90 - Outras",11,IF(N549="ICMS 60 - Cobrado anteriormente por substituição tributária",9,IF(N549="ICMS 41 - Não tributada",6,IF(N549="ICMS 50 - Suspensão",7,)))))</f>
        <v>0</v>
      </c>
      <c r="N549" s="1" t="str">
        <f t="shared" si="587"/>
        <v>5.102</v>
      </c>
      <c r="O549" s="1" t="str">
        <f t="shared" si="576"/>
        <v>6.102</v>
      </c>
      <c r="P549">
        <f t="shared" si="588"/>
        <v>0</v>
      </c>
      <c r="Q549">
        <f t="shared" si="588"/>
        <v>0</v>
      </c>
      <c r="R549">
        <f t="shared" si="589"/>
        <v>1822</v>
      </c>
      <c r="U549">
        <f t="shared" si="590"/>
        <v>0</v>
      </c>
      <c r="V549">
        <v>593</v>
      </c>
      <c r="W549">
        <f t="shared" si="591"/>
        <v>0</v>
      </c>
      <c r="Y549">
        <f t="shared" si="592"/>
        <v>0</v>
      </c>
      <c r="Z549">
        <f t="shared" si="592"/>
        <v>0</v>
      </c>
    </row>
    <row r="550" spans="1:26" x14ac:dyDescent="0.25">
      <c r="A550" t="s">
        <v>575</v>
      </c>
      <c r="B550">
        <f t="shared" si="584"/>
        <v>0</v>
      </c>
      <c r="C550" t="s">
        <v>1209</v>
      </c>
      <c r="D550" s="1" t="s">
        <v>6</v>
      </c>
      <c r="E550">
        <f t="shared" si="585"/>
        <v>0</v>
      </c>
      <c r="F550">
        <v>11</v>
      </c>
      <c r="G550" s="1">
        <v>1</v>
      </c>
      <c r="H550" s="1">
        <v>1</v>
      </c>
      <c r="I550">
        <v>34</v>
      </c>
      <c r="J550" s="1">
        <v>11</v>
      </c>
      <c r="K550" s="1">
        <v>2</v>
      </c>
      <c r="L550">
        <v>73121090</v>
      </c>
      <c r="M550">
        <f t="shared" ref="M550" si="628">IF(N550="ICMS 00 - Tributada Integralmente",1,IF(N550="ICMS 90 - Outras",11,IF(N550="ICMS 60 - Cobrado anteriormente por substituição tributária",9,IF(N550="ICMS 41 - Não tributada",6,IF(N550="ICMS 50 - Suspensão",7,)))))</f>
        <v>0</v>
      </c>
      <c r="N550" s="1" t="str">
        <f t="shared" si="587"/>
        <v>5.102</v>
      </c>
      <c r="O550" s="1" t="str">
        <f t="shared" si="576"/>
        <v>6.102</v>
      </c>
      <c r="P550">
        <f t="shared" si="588"/>
        <v>0</v>
      </c>
      <c r="Q550">
        <f t="shared" si="588"/>
        <v>0</v>
      </c>
      <c r="R550">
        <f t="shared" si="589"/>
        <v>1822</v>
      </c>
      <c r="U550">
        <f t="shared" si="590"/>
        <v>0</v>
      </c>
      <c r="V550">
        <v>594</v>
      </c>
      <c r="W550">
        <f t="shared" si="591"/>
        <v>0</v>
      </c>
      <c r="Y550">
        <f t="shared" si="592"/>
        <v>0</v>
      </c>
      <c r="Z550">
        <f t="shared" si="592"/>
        <v>0</v>
      </c>
    </row>
    <row r="551" spans="1:26" x14ac:dyDescent="0.25">
      <c r="A551" t="s">
        <v>576</v>
      </c>
      <c r="B551">
        <f t="shared" si="584"/>
        <v>0</v>
      </c>
      <c r="C551" t="s">
        <v>1210</v>
      </c>
      <c r="D551" s="1" t="s">
        <v>6</v>
      </c>
      <c r="E551">
        <f t="shared" si="585"/>
        <v>0</v>
      </c>
      <c r="F551">
        <v>11</v>
      </c>
      <c r="G551" s="1">
        <v>1</v>
      </c>
      <c r="H551" s="1">
        <v>1</v>
      </c>
      <c r="I551">
        <v>34</v>
      </c>
      <c r="J551" s="1">
        <v>11</v>
      </c>
      <c r="K551" s="1">
        <v>2</v>
      </c>
      <c r="L551">
        <v>73121090</v>
      </c>
      <c r="M551">
        <f t="shared" ref="M551" si="629">IF(N551="ICMS 00 - Tributada Integralmente",1,IF(N551="ICMS 90 - Outras",11,IF(N551="ICMS 60 - Cobrado anteriormente por substituição tributária",9,IF(N551="ICMS 41 - Não tributada",6,IF(N551="ICMS 50 - Suspensão",7,)))))</f>
        <v>0</v>
      </c>
      <c r="N551" s="1" t="str">
        <f t="shared" si="587"/>
        <v>5.102</v>
      </c>
      <c r="O551" s="1" t="str">
        <f t="shared" si="576"/>
        <v>6.102</v>
      </c>
      <c r="P551">
        <f t="shared" si="588"/>
        <v>0</v>
      </c>
      <c r="Q551">
        <f t="shared" si="588"/>
        <v>0</v>
      </c>
      <c r="R551">
        <f t="shared" si="589"/>
        <v>1822</v>
      </c>
      <c r="U551">
        <f t="shared" si="590"/>
        <v>0</v>
      </c>
      <c r="V551">
        <v>595</v>
      </c>
      <c r="W551">
        <f t="shared" si="591"/>
        <v>0</v>
      </c>
      <c r="Y551">
        <f t="shared" si="592"/>
        <v>0</v>
      </c>
      <c r="Z551">
        <f t="shared" si="592"/>
        <v>0</v>
      </c>
    </row>
    <row r="552" spans="1:26" x14ac:dyDescent="0.25">
      <c r="A552" t="s">
        <v>577</v>
      </c>
      <c r="B552">
        <f t="shared" si="584"/>
        <v>0</v>
      </c>
      <c r="C552" t="s">
        <v>1211</v>
      </c>
      <c r="D552" s="1" t="s">
        <v>6</v>
      </c>
      <c r="E552">
        <f t="shared" si="585"/>
        <v>0</v>
      </c>
      <c r="F552">
        <v>11</v>
      </c>
      <c r="G552" s="1">
        <v>1</v>
      </c>
      <c r="H552" s="1">
        <v>1</v>
      </c>
      <c r="I552">
        <v>34</v>
      </c>
      <c r="J552" s="1">
        <v>11</v>
      </c>
      <c r="K552" s="1">
        <v>2</v>
      </c>
      <c r="L552">
        <v>73121090</v>
      </c>
      <c r="M552">
        <f t="shared" ref="M552" si="630">IF(N552="ICMS 00 - Tributada Integralmente",1,IF(N552="ICMS 90 - Outras",11,IF(N552="ICMS 60 - Cobrado anteriormente por substituição tributária",9,IF(N552="ICMS 41 - Não tributada",6,IF(N552="ICMS 50 - Suspensão",7,)))))</f>
        <v>0</v>
      </c>
      <c r="N552" s="1" t="str">
        <f t="shared" si="587"/>
        <v>5.102</v>
      </c>
      <c r="O552" s="1" t="str">
        <f t="shared" si="576"/>
        <v>6.102</v>
      </c>
      <c r="P552">
        <f t="shared" si="588"/>
        <v>0</v>
      </c>
      <c r="Q552">
        <f t="shared" si="588"/>
        <v>0</v>
      </c>
      <c r="R552">
        <f t="shared" si="589"/>
        <v>1822</v>
      </c>
      <c r="U552">
        <f t="shared" si="590"/>
        <v>0</v>
      </c>
      <c r="V552">
        <v>596</v>
      </c>
      <c r="W552">
        <f t="shared" si="591"/>
        <v>0</v>
      </c>
      <c r="Y552">
        <f t="shared" si="592"/>
        <v>0</v>
      </c>
      <c r="Z552">
        <f t="shared" si="592"/>
        <v>0</v>
      </c>
    </row>
    <row r="553" spans="1:26" x14ac:dyDescent="0.25">
      <c r="A553" t="s">
        <v>578</v>
      </c>
      <c r="B553">
        <f t="shared" si="584"/>
        <v>0</v>
      </c>
      <c r="C553" t="s">
        <v>1212</v>
      </c>
      <c r="D553" s="1" t="s">
        <v>6</v>
      </c>
      <c r="E553">
        <f t="shared" si="585"/>
        <v>0</v>
      </c>
      <c r="F553">
        <v>11</v>
      </c>
      <c r="G553" s="1">
        <v>1</v>
      </c>
      <c r="H553" s="1">
        <v>1</v>
      </c>
      <c r="I553">
        <v>34</v>
      </c>
      <c r="J553" s="1">
        <v>11</v>
      </c>
      <c r="K553" s="1">
        <v>2</v>
      </c>
      <c r="L553">
        <v>73261900</v>
      </c>
      <c r="M553">
        <f t="shared" ref="M553" si="631">IF(N553="ICMS 00 - Tributada Integralmente",1,IF(N553="ICMS 90 - Outras",11,IF(N553="ICMS 60 - Cobrado anteriormente por substituição tributária",9,IF(N553="ICMS 41 - Não tributada",6,IF(N553="ICMS 50 - Suspensão",7,)))))</f>
        <v>0</v>
      </c>
      <c r="N553" s="1" t="str">
        <f t="shared" si="587"/>
        <v>5.102</v>
      </c>
      <c r="O553" s="1" t="str">
        <f t="shared" si="576"/>
        <v>6.102</v>
      </c>
      <c r="P553">
        <f t="shared" si="588"/>
        <v>0</v>
      </c>
      <c r="Q553">
        <f t="shared" si="588"/>
        <v>0</v>
      </c>
      <c r="R553">
        <f t="shared" si="589"/>
        <v>1822</v>
      </c>
      <c r="U553">
        <f t="shared" si="590"/>
        <v>0</v>
      </c>
      <c r="V553">
        <v>597</v>
      </c>
      <c r="W553">
        <f t="shared" si="591"/>
        <v>0</v>
      </c>
      <c r="Y553">
        <f t="shared" si="592"/>
        <v>0</v>
      </c>
      <c r="Z553">
        <f t="shared" si="592"/>
        <v>0</v>
      </c>
    </row>
    <row r="554" spans="1:26" x14ac:dyDescent="0.25">
      <c r="A554" t="s">
        <v>579</v>
      </c>
      <c r="B554">
        <f t="shared" si="584"/>
        <v>0</v>
      </c>
      <c r="C554" t="s">
        <v>1213</v>
      </c>
      <c r="D554" s="1" t="s">
        <v>6</v>
      </c>
      <c r="E554">
        <f t="shared" si="585"/>
        <v>0</v>
      </c>
      <c r="F554">
        <v>11</v>
      </c>
      <c r="G554" s="1">
        <v>1</v>
      </c>
      <c r="H554" s="1">
        <v>1</v>
      </c>
      <c r="I554">
        <v>34</v>
      </c>
      <c r="J554" s="1">
        <v>11</v>
      </c>
      <c r="K554" s="1">
        <v>2</v>
      </c>
      <c r="L554">
        <v>73121090</v>
      </c>
      <c r="M554">
        <f t="shared" ref="M554" si="632">IF(N554="ICMS 00 - Tributada Integralmente",1,IF(N554="ICMS 90 - Outras",11,IF(N554="ICMS 60 - Cobrado anteriormente por substituição tributária",9,IF(N554="ICMS 41 - Não tributada",6,IF(N554="ICMS 50 - Suspensão",7,)))))</f>
        <v>0</v>
      </c>
      <c r="N554" s="1" t="str">
        <f t="shared" si="587"/>
        <v>5.102</v>
      </c>
      <c r="O554" s="1" t="str">
        <f t="shared" si="576"/>
        <v>6.102</v>
      </c>
      <c r="P554">
        <f t="shared" si="588"/>
        <v>0</v>
      </c>
      <c r="Q554">
        <f t="shared" si="588"/>
        <v>0</v>
      </c>
      <c r="R554">
        <f t="shared" si="589"/>
        <v>1822</v>
      </c>
      <c r="U554">
        <f t="shared" si="590"/>
        <v>0</v>
      </c>
      <c r="V554">
        <v>598</v>
      </c>
      <c r="W554">
        <f t="shared" si="591"/>
        <v>0</v>
      </c>
      <c r="Y554">
        <f t="shared" si="592"/>
        <v>0</v>
      </c>
      <c r="Z554">
        <f t="shared" si="592"/>
        <v>0</v>
      </c>
    </row>
    <row r="555" spans="1:26" x14ac:dyDescent="0.25">
      <c r="A555" t="s">
        <v>580</v>
      </c>
      <c r="B555">
        <f t="shared" si="584"/>
        <v>0</v>
      </c>
      <c r="C555" t="s">
        <v>1214</v>
      </c>
      <c r="D555" s="1" t="s">
        <v>6</v>
      </c>
      <c r="E555">
        <f t="shared" si="585"/>
        <v>0</v>
      </c>
      <c r="F555">
        <v>11</v>
      </c>
      <c r="G555" s="1">
        <v>1</v>
      </c>
      <c r="H555" s="1">
        <v>1</v>
      </c>
      <c r="I555">
        <v>34</v>
      </c>
      <c r="J555" s="1">
        <v>11</v>
      </c>
      <c r="K555" s="1">
        <v>2</v>
      </c>
      <c r="L555">
        <v>73121090</v>
      </c>
      <c r="M555">
        <f t="shared" ref="M555" si="633">IF(N555="ICMS 00 - Tributada Integralmente",1,IF(N555="ICMS 90 - Outras",11,IF(N555="ICMS 60 - Cobrado anteriormente por substituição tributária",9,IF(N555="ICMS 41 - Não tributada",6,IF(N555="ICMS 50 - Suspensão",7,)))))</f>
        <v>0</v>
      </c>
      <c r="N555" s="1" t="str">
        <f t="shared" si="587"/>
        <v>5.102</v>
      </c>
      <c r="O555" s="1" t="str">
        <f t="shared" si="576"/>
        <v>6.102</v>
      </c>
      <c r="P555">
        <f t="shared" si="588"/>
        <v>0</v>
      </c>
      <c r="Q555">
        <f t="shared" si="588"/>
        <v>0</v>
      </c>
      <c r="R555">
        <f t="shared" si="589"/>
        <v>1822</v>
      </c>
      <c r="U555">
        <f t="shared" si="590"/>
        <v>0</v>
      </c>
      <c r="V555">
        <v>599</v>
      </c>
      <c r="W555">
        <f t="shared" si="591"/>
        <v>0</v>
      </c>
      <c r="Y555">
        <f t="shared" si="592"/>
        <v>0</v>
      </c>
      <c r="Z555">
        <f t="shared" si="592"/>
        <v>0</v>
      </c>
    </row>
    <row r="556" spans="1:26" x14ac:dyDescent="0.25">
      <c r="A556" t="s">
        <v>581</v>
      </c>
      <c r="B556">
        <f t="shared" si="584"/>
        <v>0</v>
      </c>
      <c r="C556" t="s">
        <v>1014</v>
      </c>
      <c r="D556" s="1" t="s">
        <v>6</v>
      </c>
      <c r="E556">
        <f t="shared" si="585"/>
        <v>0</v>
      </c>
      <c r="F556">
        <v>11</v>
      </c>
      <c r="G556" s="1">
        <v>1</v>
      </c>
      <c r="H556" s="1">
        <v>1</v>
      </c>
      <c r="I556">
        <v>34</v>
      </c>
      <c r="J556" s="1">
        <v>11</v>
      </c>
      <c r="K556" s="1">
        <v>2</v>
      </c>
      <c r="L556">
        <v>73269090</v>
      </c>
      <c r="M556">
        <f t="shared" ref="M556" si="634">IF(N556="ICMS 00 - Tributada Integralmente",1,IF(N556="ICMS 90 - Outras",11,IF(N556="ICMS 60 - Cobrado anteriormente por substituição tributária",9,IF(N556="ICMS 41 - Não tributada",6,IF(N556="ICMS 50 - Suspensão",7,)))))</f>
        <v>0</v>
      </c>
      <c r="N556" s="1" t="str">
        <f t="shared" si="587"/>
        <v>5.102</v>
      </c>
      <c r="O556" s="1" t="str">
        <f t="shared" si="576"/>
        <v>6.102</v>
      </c>
      <c r="P556">
        <f t="shared" si="588"/>
        <v>0</v>
      </c>
      <c r="Q556">
        <f t="shared" si="588"/>
        <v>0</v>
      </c>
      <c r="R556">
        <f t="shared" si="589"/>
        <v>1822</v>
      </c>
      <c r="U556">
        <f t="shared" si="590"/>
        <v>0</v>
      </c>
      <c r="V556">
        <v>6</v>
      </c>
      <c r="W556">
        <f t="shared" si="591"/>
        <v>0</v>
      </c>
      <c r="Y556">
        <f t="shared" si="592"/>
        <v>0</v>
      </c>
      <c r="Z556">
        <f t="shared" si="592"/>
        <v>0</v>
      </c>
    </row>
    <row r="557" spans="1:26" x14ac:dyDescent="0.25">
      <c r="A557" t="s">
        <v>582</v>
      </c>
      <c r="B557">
        <f t="shared" si="584"/>
        <v>0</v>
      </c>
      <c r="C557" t="s">
        <v>1215</v>
      </c>
      <c r="D557" s="1" t="s">
        <v>6</v>
      </c>
      <c r="E557">
        <f t="shared" si="585"/>
        <v>0</v>
      </c>
      <c r="F557">
        <v>11</v>
      </c>
      <c r="G557" s="1">
        <v>1</v>
      </c>
      <c r="H557" s="1">
        <v>1</v>
      </c>
      <c r="I557">
        <v>34</v>
      </c>
      <c r="J557" s="1">
        <v>11</v>
      </c>
      <c r="K557" s="1">
        <v>2</v>
      </c>
      <c r="L557">
        <v>73269090</v>
      </c>
      <c r="M557">
        <f t="shared" ref="M557" si="635">IF(N557="ICMS 00 - Tributada Integralmente",1,IF(N557="ICMS 90 - Outras",11,IF(N557="ICMS 60 - Cobrado anteriormente por substituição tributária",9,IF(N557="ICMS 41 - Não tributada",6,IF(N557="ICMS 50 - Suspensão",7,)))))</f>
        <v>0</v>
      </c>
      <c r="N557" s="1" t="str">
        <f t="shared" si="587"/>
        <v>5.102</v>
      </c>
      <c r="O557" s="1" t="str">
        <f t="shared" si="576"/>
        <v>6.102</v>
      </c>
      <c r="P557">
        <f t="shared" si="588"/>
        <v>0</v>
      </c>
      <c r="Q557">
        <f t="shared" si="588"/>
        <v>0</v>
      </c>
      <c r="R557">
        <f t="shared" si="589"/>
        <v>1822</v>
      </c>
      <c r="U557">
        <f t="shared" si="590"/>
        <v>0</v>
      </c>
      <c r="V557">
        <v>60</v>
      </c>
      <c r="W557">
        <f t="shared" si="591"/>
        <v>0</v>
      </c>
      <c r="Y557">
        <f t="shared" si="592"/>
        <v>0</v>
      </c>
      <c r="Z557">
        <f t="shared" si="592"/>
        <v>0</v>
      </c>
    </row>
    <row r="558" spans="1:26" x14ac:dyDescent="0.25">
      <c r="A558" t="s">
        <v>583</v>
      </c>
      <c r="B558">
        <f t="shared" si="584"/>
        <v>0</v>
      </c>
      <c r="C558" t="s">
        <v>1216</v>
      </c>
      <c r="D558" s="1" t="s">
        <v>6</v>
      </c>
      <c r="E558">
        <f t="shared" si="585"/>
        <v>0</v>
      </c>
      <c r="F558">
        <v>11</v>
      </c>
      <c r="G558" s="1">
        <v>1</v>
      </c>
      <c r="H558" s="1">
        <v>1</v>
      </c>
      <c r="I558">
        <v>34</v>
      </c>
      <c r="J558" s="1">
        <v>11</v>
      </c>
      <c r="K558" s="1">
        <v>2</v>
      </c>
      <c r="L558">
        <v>73121090</v>
      </c>
      <c r="M558">
        <f t="shared" ref="M558" si="636">IF(N558="ICMS 00 - Tributada Integralmente",1,IF(N558="ICMS 90 - Outras",11,IF(N558="ICMS 60 - Cobrado anteriormente por substituição tributária",9,IF(N558="ICMS 41 - Não tributada",6,IF(N558="ICMS 50 - Suspensão",7,)))))</f>
        <v>0</v>
      </c>
      <c r="N558" s="1" t="str">
        <f t="shared" si="587"/>
        <v>5.102</v>
      </c>
      <c r="O558" s="1" t="str">
        <f t="shared" si="576"/>
        <v>6.102</v>
      </c>
      <c r="P558">
        <f t="shared" si="588"/>
        <v>0</v>
      </c>
      <c r="Q558">
        <f t="shared" si="588"/>
        <v>0</v>
      </c>
      <c r="R558">
        <f t="shared" si="589"/>
        <v>1822</v>
      </c>
      <c r="U558">
        <f t="shared" si="590"/>
        <v>0</v>
      </c>
      <c r="V558">
        <v>600</v>
      </c>
      <c r="W558">
        <f t="shared" si="591"/>
        <v>0</v>
      </c>
      <c r="Y558">
        <f t="shared" si="592"/>
        <v>0</v>
      </c>
      <c r="Z558">
        <f t="shared" si="592"/>
        <v>0</v>
      </c>
    </row>
    <row r="559" spans="1:26" x14ac:dyDescent="0.25">
      <c r="A559" t="s">
        <v>584</v>
      </c>
      <c r="B559">
        <f t="shared" si="584"/>
        <v>0</v>
      </c>
      <c r="C559" t="s">
        <v>1217</v>
      </c>
      <c r="D559" s="1" t="s">
        <v>6</v>
      </c>
      <c r="E559">
        <f t="shared" si="585"/>
        <v>0</v>
      </c>
      <c r="F559">
        <v>11</v>
      </c>
      <c r="G559" s="1">
        <v>1</v>
      </c>
      <c r="H559" s="1">
        <v>1</v>
      </c>
      <c r="I559">
        <v>34</v>
      </c>
      <c r="J559" s="1">
        <v>11</v>
      </c>
      <c r="K559" s="1">
        <v>2</v>
      </c>
      <c r="L559">
        <v>73121090</v>
      </c>
      <c r="M559">
        <f t="shared" ref="M559" si="637">IF(N559="ICMS 00 - Tributada Integralmente",1,IF(N559="ICMS 90 - Outras",11,IF(N559="ICMS 60 - Cobrado anteriormente por substituição tributária",9,IF(N559="ICMS 41 - Não tributada",6,IF(N559="ICMS 50 - Suspensão",7,)))))</f>
        <v>0</v>
      </c>
      <c r="N559" s="1" t="str">
        <f t="shared" si="587"/>
        <v>5.102</v>
      </c>
      <c r="O559" s="1" t="str">
        <f t="shared" si="576"/>
        <v>6.102</v>
      </c>
      <c r="P559">
        <f t="shared" si="588"/>
        <v>0</v>
      </c>
      <c r="Q559">
        <f t="shared" si="588"/>
        <v>0</v>
      </c>
      <c r="R559">
        <f t="shared" si="589"/>
        <v>1822</v>
      </c>
      <c r="U559">
        <f t="shared" si="590"/>
        <v>0</v>
      </c>
      <c r="V559">
        <v>601</v>
      </c>
      <c r="W559">
        <f t="shared" si="591"/>
        <v>0</v>
      </c>
      <c r="Y559">
        <f t="shared" si="592"/>
        <v>0</v>
      </c>
      <c r="Z559">
        <f t="shared" si="592"/>
        <v>0</v>
      </c>
    </row>
    <row r="560" spans="1:26" x14ac:dyDescent="0.25">
      <c r="A560" t="s">
        <v>585</v>
      </c>
      <c r="B560">
        <f t="shared" si="584"/>
        <v>0</v>
      </c>
      <c r="C560" t="s">
        <v>1218</v>
      </c>
      <c r="D560" s="1" t="s">
        <v>6</v>
      </c>
      <c r="E560">
        <f t="shared" si="585"/>
        <v>0</v>
      </c>
      <c r="F560">
        <v>11</v>
      </c>
      <c r="G560" s="1">
        <v>1</v>
      </c>
      <c r="H560" s="1">
        <v>1</v>
      </c>
      <c r="I560">
        <v>34</v>
      </c>
      <c r="J560" s="1">
        <v>11</v>
      </c>
      <c r="K560" s="1">
        <v>2</v>
      </c>
      <c r="L560">
        <v>73121090</v>
      </c>
      <c r="M560">
        <f t="shared" ref="M560" si="638">IF(N560="ICMS 00 - Tributada Integralmente",1,IF(N560="ICMS 90 - Outras",11,IF(N560="ICMS 60 - Cobrado anteriormente por substituição tributária",9,IF(N560="ICMS 41 - Não tributada",6,IF(N560="ICMS 50 - Suspensão",7,)))))</f>
        <v>0</v>
      </c>
      <c r="N560" s="1" t="str">
        <f t="shared" si="587"/>
        <v>5.102</v>
      </c>
      <c r="O560" s="1" t="str">
        <f t="shared" si="576"/>
        <v>6.102</v>
      </c>
      <c r="P560">
        <f t="shared" si="588"/>
        <v>0</v>
      </c>
      <c r="Q560">
        <f t="shared" si="588"/>
        <v>0</v>
      </c>
      <c r="R560">
        <f t="shared" si="589"/>
        <v>1822</v>
      </c>
      <c r="U560">
        <f t="shared" si="590"/>
        <v>0</v>
      </c>
      <c r="V560">
        <v>602</v>
      </c>
      <c r="W560">
        <f t="shared" si="591"/>
        <v>0</v>
      </c>
      <c r="Y560">
        <f t="shared" si="592"/>
        <v>0</v>
      </c>
      <c r="Z560">
        <f t="shared" si="592"/>
        <v>0</v>
      </c>
    </row>
    <row r="561" spans="1:26" x14ac:dyDescent="0.25">
      <c r="A561" t="s">
        <v>586</v>
      </c>
      <c r="B561">
        <f t="shared" si="584"/>
        <v>0</v>
      </c>
      <c r="C561" t="s">
        <v>1219</v>
      </c>
      <c r="D561" s="1" t="s">
        <v>6</v>
      </c>
      <c r="E561">
        <f t="shared" si="585"/>
        <v>0</v>
      </c>
      <c r="F561">
        <v>11</v>
      </c>
      <c r="G561" s="1">
        <v>1</v>
      </c>
      <c r="H561" s="1">
        <v>1</v>
      </c>
      <c r="I561">
        <v>34</v>
      </c>
      <c r="J561" s="1">
        <v>11</v>
      </c>
      <c r="K561" s="1">
        <v>2</v>
      </c>
      <c r="L561">
        <v>73121090</v>
      </c>
      <c r="M561">
        <f t="shared" ref="M561" si="639">IF(N561="ICMS 00 - Tributada Integralmente",1,IF(N561="ICMS 90 - Outras",11,IF(N561="ICMS 60 - Cobrado anteriormente por substituição tributária",9,IF(N561="ICMS 41 - Não tributada",6,IF(N561="ICMS 50 - Suspensão",7,)))))</f>
        <v>0</v>
      </c>
      <c r="N561" s="1" t="str">
        <f t="shared" si="587"/>
        <v>5.102</v>
      </c>
      <c r="O561" s="1" t="str">
        <f t="shared" si="576"/>
        <v>6.102</v>
      </c>
      <c r="P561">
        <f t="shared" si="588"/>
        <v>0</v>
      </c>
      <c r="Q561">
        <f t="shared" si="588"/>
        <v>0</v>
      </c>
      <c r="R561">
        <f t="shared" si="589"/>
        <v>1822</v>
      </c>
      <c r="U561">
        <f t="shared" si="590"/>
        <v>0</v>
      </c>
      <c r="V561">
        <v>603</v>
      </c>
      <c r="W561">
        <f t="shared" si="591"/>
        <v>0</v>
      </c>
      <c r="Y561">
        <f t="shared" si="592"/>
        <v>0</v>
      </c>
      <c r="Z561">
        <f t="shared" si="592"/>
        <v>0</v>
      </c>
    </row>
    <row r="562" spans="1:26" x14ac:dyDescent="0.25">
      <c r="A562" t="s">
        <v>587</v>
      </c>
      <c r="B562">
        <f t="shared" si="584"/>
        <v>0</v>
      </c>
      <c r="C562" t="s">
        <v>1220</v>
      </c>
      <c r="D562" s="1" t="s">
        <v>6</v>
      </c>
      <c r="E562">
        <f t="shared" si="585"/>
        <v>0</v>
      </c>
      <c r="F562">
        <v>11</v>
      </c>
      <c r="G562" s="1">
        <v>1</v>
      </c>
      <c r="H562" s="1">
        <v>1</v>
      </c>
      <c r="I562">
        <v>34</v>
      </c>
      <c r="J562" s="1">
        <v>11</v>
      </c>
      <c r="K562" s="1">
        <v>2</v>
      </c>
      <c r="L562">
        <v>73121090</v>
      </c>
      <c r="M562">
        <f t="shared" ref="M562" si="640">IF(N562="ICMS 00 - Tributada Integralmente",1,IF(N562="ICMS 90 - Outras",11,IF(N562="ICMS 60 - Cobrado anteriormente por substituição tributária",9,IF(N562="ICMS 41 - Não tributada",6,IF(N562="ICMS 50 - Suspensão",7,)))))</f>
        <v>0</v>
      </c>
      <c r="N562" s="1" t="str">
        <f t="shared" si="587"/>
        <v>5.102</v>
      </c>
      <c r="O562" s="1" t="str">
        <f t="shared" si="576"/>
        <v>6.102</v>
      </c>
      <c r="P562">
        <f t="shared" si="588"/>
        <v>0</v>
      </c>
      <c r="Q562">
        <f t="shared" si="588"/>
        <v>0</v>
      </c>
      <c r="R562">
        <f t="shared" si="589"/>
        <v>1822</v>
      </c>
      <c r="U562">
        <f t="shared" si="590"/>
        <v>0</v>
      </c>
      <c r="V562">
        <v>604</v>
      </c>
      <c r="W562">
        <f t="shared" si="591"/>
        <v>0</v>
      </c>
      <c r="Y562">
        <f t="shared" si="592"/>
        <v>0</v>
      </c>
      <c r="Z562">
        <f t="shared" si="592"/>
        <v>0</v>
      </c>
    </row>
    <row r="563" spans="1:26" x14ac:dyDescent="0.25">
      <c r="A563" t="s">
        <v>588</v>
      </c>
      <c r="B563">
        <f t="shared" si="584"/>
        <v>0</v>
      </c>
      <c r="C563" t="s">
        <v>1221</v>
      </c>
      <c r="D563" s="1" t="s">
        <v>6</v>
      </c>
      <c r="E563">
        <f t="shared" si="585"/>
        <v>0</v>
      </c>
      <c r="F563">
        <v>11</v>
      </c>
      <c r="G563" s="1">
        <v>1</v>
      </c>
      <c r="H563" s="1">
        <v>1</v>
      </c>
      <c r="I563">
        <v>34</v>
      </c>
      <c r="J563" s="1">
        <v>11</v>
      </c>
      <c r="K563" s="1">
        <v>2</v>
      </c>
      <c r="L563">
        <v>73121090</v>
      </c>
      <c r="M563">
        <f t="shared" ref="M563" si="641">IF(N563="ICMS 00 - Tributada Integralmente",1,IF(N563="ICMS 90 - Outras",11,IF(N563="ICMS 60 - Cobrado anteriormente por substituição tributária",9,IF(N563="ICMS 41 - Não tributada",6,IF(N563="ICMS 50 - Suspensão",7,)))))</f>
        <v>0</v>
      </c>
      <c r="N563" s="1" t="str">
        <f t="shared" si="587"/>
        <v>5.102</v>
      </c>
      <c r="O563" s="1" t="str">
        <f t="shared" si="576"/>
        <v>6.102</v>
      </c>
      <c r="P563">
        <f t="shared" si="588"/>
        <v>0</v>
      </c>
      <c r="Q563">
        <f t="shared" si="588"/>
        <v>0</v>
      </c>
      <c r="R563">
        <f t="shared" si="589"/>
        <v>1822</v>
      </c>
      <c r="U563">
        <f t="shared" si="590"/>
        <v>0</v>
      </c>
      <c r="V563">
        <v>605</v>
      </c>
      <c r="W563">
        <f t="shared" si="591"/>
        <v>0</v>
      </c>
      <c r="Y563">
        <f t="shared" si="592"/>
        <v>0</v>
      </c>
      <c r="Z563">
        <f t="shared" si="592"/>
        <v>0</v>
      </c>
    </row>
    <row r="564" spans="1:26" x14ac:dyDescent="0.25">
      <c r="A564" t="s">
        <v>589</v>
      </c>
      <c r="B564">
        <f t="shared" si="584"/>
        <v>0</v>
      </c>
      <c r="C564" t="s">
        <v>1222</v>
      </c>
      <c r="D564" s="1" t="s">
        <v>6</v>
      </c>
      <c r="E564">
        <f t="shared" si="585"/>
        <v>0</v>
      </c>
      <c r="F564">
        <v>11</v>
      </c>
      <c r="G564" s="1">
        <v>1</v>
      </c>
      <c r="H564" s="1">
        <v>1</v>
      </c>
      <c r="I564">
        <v>34</v>
      </c>
      <c r="J564" s="1">
        <v>11</v>
      </c>
      <c r="K564" s="1">
        <v>2</v>
      </c>
      <c r="L564">
        <v>73121090</v>
      </c>
      <c r="M564">
        <f t="shared" ref="M564" si="642">IF(N564="ICMS 00 - Tributada Integralmente",1,IF(N564="ICMS 90 - Outras",11,IF(N564="ICMS 60 - Cobrado anteriormente por substituição tributária",9,IF(N564="ICMS 41 - Não tributada",6,IF(N564="ICMS 50 - Suspensão",7,)))))</f>
        <v>0</v>
      </c>
      <c r="N564" s="1" t="str">
        <f t="shared" si="587"/>
        <v>5.102</v>
      </c>
      <c r="O564" s="1" t="str">
        <f t="shared" si="576"/>
        <v>6.102</v>
      </c>
      <c r="P564">
        <f t="shared" si="588"/>
        <v>0</v>
      </c>
      <c r="Q564">
        <f t="shared" si="588"/>
        <v>0</v>
      </c>
      <c r="R564">
        <f t="shared" si="589"/>
        <v>1822</v>
      </c>
      <c r="U564">
        <f t="shared" si="590"/>
        <v>0</v>
      </c>
      <c r="V564">
        <v>606</v>
      </c>
      <c r="W564">
        <f t="shared" si="591"/>
        <v>0</v>
      </c>
      <c r="Y564">
        <f t="shared" si="592"/>
        <v>0</v>
      </c>
      <c r="Z564">
        <f t="shared" si="592"/>
        <v>0</v>
      </c>
    </row>
    <row r="565" spans="1:26" x14ac:dyDescent="0.25">
      <c r="A565" t="s">
        <v>590</v>
      </c>
      <c r="B565">
        <f t="shared" si="584"/>
        <v>0</v>
      </c>
      <c r="C565" t="s">
        <v>1223</v>
      </c>
      <c r="D565" s="1" t="s">
        <v>6</v>
      </c>
      <c r="E565">
        <f t="shared" si="585"/>
        <v>0</v>
      </c>
      <c r="F565">
        <v>11</v>
      </c>
      <c r="G565" s="1">
        <v>1</v>
      </c>
      <c r="H565" s="1">
        <v>1</v>
      </c>
      <c r="I565">
        <v>34</v>
      </c>
      <c r="J565" s="1">
        <v>11</v>
      </c>
      <c r="K565" s="1">
        <v>2</v>
      </c>
      <c r="L565">
        <v>73269090</v>
      </c>
      <c r="M565">
        <f t="shared" ref="M565" si="643">IF(N565="ICMS 00 - Tributada Integralmente",1,IF(N565="ICMS 90 - Outras",11,IF(N565="ICMS 60 - Cobrado anteriormente por substituição tributária",9,IF(N565="ICMS 41 - Não tributada",6,IF(N565="ICMS 50 - Suspensão",7,)))))</f>
        <v>0</v>
      </c>
      <c r="N565" s="1" t="str">
        <f t="shared" si="587"/>
        <v>5.102</v>
      </c>
      <c r="O565" s="1" t="str">
        <f t="shared" si="576"/>
        <v>6.102</v>
      </c>
      <c r="P565">
        <f t="shared" si="588"/>
        <v>0</v>
      </c>
      <c r="Q565">
        <f t="shared" si="588"/>
        <v>0</v>
      </c>
      <c r="R565">
        <f t="shared" si="589"/>
        <v>1822</v>
      </c>
      <c r="U565">
        <f t="shared" si="590"/>
        <v>0</v>
      </c>
      <c r="V565">
        <v>607</v>
      </c>
      <c r="W565">
        <f t="shared" si="591"/>
        <v>0</v>
      </c>
      <c r="Y565">
        <f t="shared" si="592"/>
        <v>0</v>
      </c>
      <c r="Z565">
        <f t="shared" si="592"/>
        <v>0</v>
      </c>
    </row>
    <row r="566" spans="1:26" x14ac:dyDescent="0.25">
      <c r="A566" t="s">
        <v>591</v>
      </c>
      <c r="B566">
        <f t="shared" si="584"/>
        <v>0</v>
      </c>
      <c r="C566" t="s">
        <v>1224</v>
      </c>
      <c r="D566" s="1" t="s">
        <v>6</v>
      </c>
      <c r="E566">
        <f t="shared" si="585"/>
        <v>0</v>
      </c>
      <c r="F566">
        <v>11</v>
      </c>
      <c r="G566" s="1">
        <v>1</v>
      </c>
      <c r="H566" s="1">
        <v>1</v>
      </c>
      <c r="I566">
        <v>34</v>
      </c>
      <c r="J566" s="1">
        <v>11</v>
      </c>
      <c r="K566" s="1">
        <v>2</v>
      </c>
      <c r="L566">
        <v>73269090</v>
      </c>
      <c r="M566">
        <f t="shared" ref="M566" si="644">IF(N566="ICMS 00 - Tributada Integralmente",1,IF(N566="ICMS 90 - Outras",11,IF(N566="ICMS 60 - Cobrado anteriormente por substituição tributária",9,IF(N566="ICMS 41 - Não tributada",6,IF(N566="ICMS 50 - Suspensão",7,)))))</f>
        <v>0</v>
      </c>
      <c r="N566" s="1" t="str">
        <f t="shared" si="587"/>
        <v>5.102</v>
      </c>
      <c r="O566" s="1" t="str">
        <f t="shared" si="576"/>
        <v>6.102</v>
      </c>
      <c r="P566">
        <f t="shared" si="588"/>
        <v>0</v>
      </c>
      <c r="Q566">
        <f t="shared" si="588"/>
        <v>0</v>
      </c>
      <c r="R566">
        <f t="shared" si="589"/>
        <v>1822</v>
      </c>
      <c r="U566">
        <f t="shared" si="590"/>
        <v>0</v>
      </c>
      <c r="V566">
        <v>608</v>
      </c>
      <c r="W566">
        <f t="shared" si="591"/>
        <v>0</v>
      </c>
      <c r="Y566">
        <f t="shared" si="592"/>
        <v>0</v>
      </c>
      <c r="Z566">
        <f t="shared" si="592"/>
        <v>0</v>
      </c>
    </row>
    <row r="567" spans="1:26" x14ac:dyDescent="0.25">
      <c r="A567" t="s">
        <v>592</v>
      </c>
      <c r="B567">
        <f t="shared" si="584"/>
        <v>0</v>
      </c>
      <c r="C567" t="s">
        <v>1225</v>
      </c>
      <c r="D567" s="1" t="s">
        <v>6</v>
      </c>
      <c r="E567">
        <f t="shared" si="585"/>
        <v>0</v>
      </c>
      <c r="F567">
        <v>11</v>
      </c>
      <c r="G567" s="1">
        <v>1</v>
      </c>
      <c r="H567" s="1">
        <v>1</v>
      </c>
      <c r="I567">
        <v>34</v>
      </c>
      <c r="J567" s="1">
        <v>11</v>
      </c>
      <c r="K567" s="1">
        <v>2</v>
      </c>
      <c r="L567">
        <v>73121090</v>
      </c>
      <c r="M567">
        <f t="shared" ref="M567" si="645">IF(N567="ICMS 00 - Tributada Integralmente",1,IF(N567="ICMS 90 - Outras",11,IF(N567="ICMS 60 - Cobrado anteriormente por substituição tributária",9,IF(N567="ICMS 41 - Não tributada",6,IF(N567="ICMS 50 - Suspensão",7,)))))</f>
        <v>0</v>
      </c>
      <c r="N567" s="1" t="str">
        <f t="shared" si="587"/>
        <v>5.102</v>
      </c>
      <c r="O567" s="1" t="str">
        <f t="shared" si="576"/>
        <v>6.102</v>
      </c>
      <c r="P567">
        <f t="shared" si="588"/>
        <v>0</v>
      </c>
      <c r="Q567">
        <f t="shared" si="588"/>
        <v>0</v>
      </c>
      <c r="R567">
        <f t="shared" si="589"/>
        <v>1822</v>
      </c>
      <c r="U567">
        <f t="shared" si="590"/>
        <v>0</v>
      </c>
      <c r="V567">
        <v>609</v>
      </c>
      <c r="W567">
        <f t="shared" si="591"/>
        <v>0</v>
      </c>
      <c r="Y567">
        <f t="shared" si="592"/>
        <v>0</v>
      </c>
      <c r="Z567">
        <f t="shared" si="592"/>
        <v>0</v>
      </c>
    </row>
    <row r="568" spans="1:26" x14ac:dyDescent="0.25">
      <c r="A568" t="s">
        <v>593</v>
      </c>
      <c r="B568">
        <f t="shared" si="584"/>
        <v>0</v>
      </c>
      <c r="C568" t="s">
        <v>1226</v>
      </c>
      <c r="D568" s="1" t="s">
        <v>6</v>
      </c>
      <c r="E568">
        <f t="shared" si="585"/>
        <v>0</v>
      </c>
      <c r="F568">
        <v>1</v>
      </c>
      <c r="G568" s="1">
        <v>1</v>
      </c>
      <c r="H568" s="1">
        <v>1</v>
      </c>
      <c r="I568">
        <v>34</v>
      </c>
      <c r="J568" s="1">
        <v>11</v>
      </c>
      <c r="K568" s="1">
        <v>2</v>
      </c>
      <c r="L568">
        <v>73121090</v>
      </c>
      <c r="M568">
        <f t="shared" ref="M568" si="646">IF(N568="ICMS 00 - Tributada Integralmente",1,IF(N568="ICMS 90 - Outras",11,IF(N568="ICMS 60 - Cobrado anteriormente por substituição tributária",9,IF(N568="ICMS 41 - Não tributada",6,IF(N568="ICMS 50 - Suspensão",7,)))))</f>
        <v>0</v>
      </c>
      <c r="N568" s="1" t="str">
        <f t="shared" si="587"/>
        <v>5.102</v>
      </c>
      <c r="O568" s="1" t="str">
        <f t="shared" si="576"/>
        <v>6.102</v>
      </c>
      <c r="P568">
        <f t="shared" si="588"/>
        <v>0</v>
      </c>
      <c r="Q568">
        <f t="shared" si="588"/>
        <v>0</v>
      </c>
      <c r="R568">
        <f t="shared" si="589"/>
        <v>1822</v>
      </c>
      <c r="U568">
        <f t="shared" si="590"/>
        <v>0</v>
      </c>
      <c r="V568">
        <v>61</v>
      </c>
      <c r="W568">
        <f t="shared" si="591"/>
        <v>0</v>
      </c>
      <c r="Y568">
        <f t="shared" si="592"/>
        <v>0</v>
      </c>
      <c r="Z568">
        <f t="shared" si="592"/>
        <v>0</v>
      </c>
    </row>
    <row r="569" spans="1:26" x14ac:dyDescent="0.25">
      <c r="A569" t="s">
        <v>594</v>
      </c>
      <c r="B569">
        <f t="shared" si="584"/>
        <v>0</v>
      </c>
      <c r="C569">
        <v>156</v>
      </c>
      <c r="D569" s="1" t="s">
        <v>6</v>
      </c>
      <c r="E569">
        <f t="shared" si="585"/>
        <v>0</v>
      </c>
      <c r="F569">
        <v>11</v>
      </c>
      <c r="G569" s="1">
        <v>1</v>
      </c>
      <c r="H569" s="1">
        <v>1</v>
      </c>
      <c r="I569">
        <v>34</v>
      </c>
      <c r="J569" s="1">
        <v>11</v>
      </c>
      <c r="K569" s="1">
        <v>2</v>
      </c>
      <c r="L569">
        <v>73121090</v>
      </c>
      <c r="M569">
        <f t="shared" ref="M569" si="647">IF(N569="ICMS 00 - Tributada Integralmente",1,IF(N569="ICMS 90 - Outras",11,IF(N569="ICMS 60 - Cobrado anteriormente por substituição tributária",9,IF(N569="ICMS 41 - Não tributada",6,IF(N569="ICMS 50 - Suspensão",7,)))))</f>
        <v>0</v>
      </c>
      <c r="N569" s="1" t="str">
        <f t="shared" si="587"/>
        <v>5.102</v>
      </c>
      <c r="O569" s="1" t="str">
        <f t="shared" si="576"/>
        <v>6.102</v>
      </c>
      <c r="P569">
        <f t="shared" si="588"/>
        <v>0</v>
      </c>
      <c r="Q569">
        <f t="shared" si="588"/>
        <v>0</v>
      </c>
      <c r="R569">
        <f t="shared" si="589"/>
        <v>1822</v>
      </c>
      <c r="U569">
        <f t="shared" si="590"/>
        <v>0</v>
      </c>
      <c r="V569">
        <v>610</v>
      </c>
      <c r="W569">
        <f t="shared" si="591"/>
        <v>0</v>
      </c>
      <c r="Y569">
        <f t="shared" si="592"/>
        <v>0</v>
      </c>
      <c r="Z569">
        <f t="shared" si="592"/>
        <v>0</v>
      </c>
    </row>
    <row r="570" spans="1:26" x14ac:dyDescent="0.25">
      <c r="A570" t="s">
        <v>595</v>
      </c>
      <c r="B570">
        <f t="shared" si="584"/>
        <v>0</v>
      </c>
      <c r="C570">
        <v>0</v>
      </c>
      <c r="D570" s="1" t="s">
        <v>6</v>
      </c>
      <c r="E570">
        <f t="shared" si="585"/>
        <v>0</v>
      </c>
      <c r="F570">
        <v>6</v>
      </c>
      <c r="G570" s="1">
        <v>1</v>
      </c>
      <c r="H570" s="1">
        <v>11</v>
      </c>
      <c r="I570">
        <v>44</v>
      </c>
      <c r="J570" s="1">
        <v>11</v>
      </c>
      <c r="K570" s="1">
        <v>8</v>
      </c>
      <c r="L570">
        <v>73121090</v>
      </c>
      <c r="M570">
        <f t="shared" ref="M570" si="648">IF(N570="ICMS 00 - Tributada Integralmente",1,IF(N570="ICMS 90 - Outras",11,IF(N570="ICMS 60 - Cobrado anteriormente por substituição tributária",9,IF(N570="ICMS 41 - Não tributada",6,IF(N570="ICMS 50 - Suspensão",7,)))))</f>
        <v>0</v>
      </c>
      <c r="N570" s="1" t="str">
        <f t="shared" si="587"/>
        <v>5.102</v>
      </c>
      <c r="O570" s="1" t="str">
        <f t="shared" ref="O570:O633" si="649">IF(K570=9,"6.401","6.102")</f>
        <v>6.102</v>
      </c>
      <c r="P570">
        <f t="shared" si="588"/>
        <v>0</v>
      </c>
      <c r="Q570">
        <f t="shared" si="588"/>
        <v>0</v>
      </c>
      <c r="R570">
        <f t="shared" si="589"/>
        <v>1822</v>
      </c>
      <c r="U570">
        <f t="shared" si="590"/>
        <v>0</v>
      </c>
      <c r="V570">
        <v>611</v>
      </c>
      <c r="W570">
        <f t="shared" si="591"/>
        <v>0</v>
      </c>
      <c r="Y570">
        <f t="shared" si="592"/>
        <v>0</v>
      </c>
      <c r="Z570">
        <f t="shared" si="592"/>
        <v>0</v>
      </c>
    </row>
    <row r="571" spans="1:26" x14ac:dyDescent="0.25">
      <c r="A571" t="s">
        <v>596</v>
      </c>
      <c r="B571">
        <f t="shared" si="584"/>
        <v>0</v>
      </c>
      <c r="C571" t="s">
        <v>1227</v>
      </c>
      <c r="D571" s="1" t="s">
        <v>6</v>
      </c>
      <c r="E571">
        <f t="shared" si="585"/>
        <v>0</v>
      </c>
      <c r="F571">
        <v>1</v>
      </c>
      <c r="G571" s="1">
        <v>1</v>
      </c>
      <c r="H571" s="1">
        <v>1</v>
      </c>
      <c r="I571">
        <v>34</v>
      </c>
      <c r="J571" s="1">
        <v>11</v>
      </c>
      <c r="K571" s="1">
        <v>2</v>
      </c>
      <c r="L571">
        <v>73121090</v>
      </c>
      <c r="M571">
        <f t="shared" ref="M571" si="650">IF(N571="ICMS 00 - Tributada Integralmente",1,IF(N571="ICMS 90 - Outras",11,IF(N571="ICMS 60 - Cobrado anteriormente por substituição tributária",9,IF(N571="ICMS 41 - Não tributada",6,IF(N571="ICMS 50 - Suspensão",7,)))))</f>
        <v>0</v>
      </c>
      <c r="N571" s="1" t="str">
        <f t="shared" si="587"/>
        <v>5.102</v>
      </c>
      <c r="O571" s="1" t="str">
        <f t="shared" si="649"/>
        <v>6.102</v>
      </c>
      <c r="P571">
        <f t="shared" si="588"/>
        <v>0</v>
      </c>
      <c r="Q571">
        <f t="shared" si="588"/>
        <v>0</v>
      </c>
      <c r="R571">
        <f t="shared" si="589"/>
        <v>1822</v>
      </c>
      <c r="U571">
        <f t="shared" si="590"/>
        <v>0</v>
      </c>
      <c r="V571">
        <v>612</v>
      </c>
      <c r="W571">
        <f t="shared" si="591"/>
        <v>0</v>
      </c>
      <c r="Y571">
        <f t="shared" si="592"/>
        <v>0</v>
      </c>
      <c r="Z571">
        <f t="shared" si="592"/>
        <v>0</v>
      </c>
    </row>
    <row r="572" spans="1:26" x14ac:dyDescent="0.25">
      <c r="A572" t="s">
        <v>597</v>
      </c>
      <c r="B572">
        <f t="shared" si="584"/>
        <v>0</v>
      </c>
      <c r="C572" t="s">
        <v>1228</v>
      </c>
      <c r="D572" s="1" t="s">
        <v>6</v>
      </c>
      <c r="E572">
        <f t="shared" si="585"/>
        <v>0</v>
      </c>
      <c r="F572">
        <v>1</v>
      </c>
      <c r="G572" s="1">
        <v>1</v>
      </c>
      <c r="H572" s="1">
        <v>1</v>
      </c>
      <c r="I572">
        <v>34</v>
      </c>
      <c r="J572" s="1">
        <v>11</v>
      </c>
      <c r="K572" s="1">
        <v>2</v>
      </c>
      <c r="L572">
        <v>73121090</v>
      </c>
      <c r="M572">
        <f t="shared" ref="M572" si="651">IF(N572="ICMS 00 - Tributada Integralmente",1,IF(N572="ICMS 90 - Outras",11,IF(N572="ICMS 60 - Cobrado anteriormente por substituição tributária",9,IF(N572="ICMS 41 - Não tributada",6,IF(N572="ICMS 50 - Suspensão",7,)))))</f>
        <v>0</v>
      </c>
      <c r="N572" s="1" t="str">
        <f t="shared" si="587"/>
        <v>5.102</v>
      </c>
      <c r="O572" s="1" t="str">
        <f t="shared" si="649"/>
        <v>6.102</v>
      </c>
      <c r="P572">
        <f t="shared" si="588"/>
        <v>0</v>
      </c>
      <c r="Q572">
        <f t="shared" si="588"/>
        <v>0</v>
      </c>
      <c r="R572">
        <f t="shared" si="589"/>
        <v>1822</v>
      </c>
      <c r="U572">
        <f t="shared" si="590"/>
        <v>0</v>
      </c>
      <c r="V572">
        <v>613</v>
      </c>
      <c r="W572">
        <f t="shared" si="591"/>
        <v>0</v>
      </c>
      <c r="Y572">
        <f t="shared" si="592"/>
        <v>0</v>
      </c>
      <c r="Z572">
        <f t="shared" si="592"/>
        <v>0</v>
      </c>
    </row>
    <row r="573" spans="1:26" x14ac:dyDescent="0.25">
      <c r="A573" t="s">
        <v>598</v>
      </c>
      <c r="B573">
        <f t="shared" si="584"/>
        <v>0</v>
      </c>
      <c r="C573" t="s">
        <v>1229</v>
      </c>
      <c r="D573" s="1" t="s">
        <v>6</v>
      </c>
      <c r="E573">
        <f t="shared" si="585"/>
        <v>0</v>
      </c>
      <c r="F573">
        <v>1</v>
      </c>
      <c r="G573" s="1">
        <v>1</v>
      </c>
      <c r="H573" s="1">
        <v>1</v>
      </c>
      <c r="I573">
        <v>34</v>
      </c>
      <c r="J573" s="1">
        <v>11</v>
      </c>
      <c r="K573" s="1">
        <v>2</v>
      </c>
      <c r="L573">
        <v>73121090</v>
      </c>
      <c r="M573">
        <f t="shared" ref="M573" si="652">IF(N573="ICMS 00 - Tributada Integralmente",1,IF(N573="ICMS 90 - Outras",11,IF(N573="ICMS 60 - Cobrado anteriormente por substituição tributária",9,IF(N573="ICMS 41 - Não tributada",6,IF(N573="ICMS 50 - Suspensão",7,)))))</f>
        <v>0</v>
      </c>
      <c r="N573" s="1" t="str">
        <f t="shared" si="587"/>
        <v>5.102</v>
      </c>
      <c r="O573" s="1" t="str">
        <f t="shared" si="649"/>
        <v>6.102</v>
      </c>
      <c r="P573">
        <f t="shared" si="588"/>
        <v>0</v>
      </c>
      <c r="Q573">
        <f t="shared" si="588"/>
        <v>0</v>
      </c>
      <c r="R573">
        <f t="shared" si="589"/>
        <v>1822</v>
      </c>
      <c r="U573">
        <f t="shared" si="590"/>
        <v>0</v>
      </c>
      <c r="V573">
        <v>614</v>
      </c>
      <c r="W573">
        <f t="shared" si="591"/>
        <v>0</v>
      </c>
      <c r="Y573">
        <f t="shared" si="592"/>
        <v>0</v>
      </c>
      <c r="Z573">
        <f t="shared" si="592"/>
        <v>0</v>
      </c>
    </row>
    <row r="574" spans="1:26" x14ac:dyDescent="0.25">
      <c r="A574" t="s">
        <v>599</v>
      </c>
      <c r="B574">
        <f t="shared" si="584"/>
        <v>0</v>
      </c>
      <c r="C574" t="s">
        <v>1230</v>
      </c>
      <c r="D574" s="1" t="s">
        <v>6</v>
      </c>
      <c r="E574">
        <f t="shared" si="585"/>
        <v>0</v>
      </c>
      <c r="F574">
        <v>1</v>
      </c>
      <c r="G574" s="1">
        <v>1</v>
      </c>
      <c r="H574" s="1">
        <v>1</v>
      </c>
      <c r="I574">
        <v>34</v>
      </c>
      <c r="J574" s="1">
        <v>11</v>
      </c>
      <c r="K574" s="1">
        <v>2</v>
      </c>
      <c r="L574">
        <v>73121090</v>
      </c>
      <c r="M574">
        <f t="shared" ref="M574" si="653">IF(N574="ICMS 00 - Tributada Integralmente",1,IF(N574="ICMS 90 - Outras",11,IF(N574="ICMS 60 - Cobrado anteriormente por substituição tributária",9,IF(N574="ICMS 41 - Não tributada",6,IF(N574="ICMS 50 - Suspensão",7,)))))</f>
        <v>0</v>
      </c>
      <c r="N574" s="1" t="str">
        <f t="shared" si="587"/>
        <v>5.102</v>
      </c>
      <c r="O574" s="1" t="str">
        <f t="shared" si="649"/>
        <v>6.102</v>
      </c>
      <c r="P574">
        <f t="shared" si="588"/>
        <v>0</v>
      </c>
      <c r="Q574">
        <f t="shared" si="588"/>
        <v>0</v>
      </c>
      <c r="R574">
        <f t="shared" si="589"/>
        <v>1822</v>
      </c>
      <c r="U574">
        <f t="shared" si="590"/>
        <v>0</v>
      </c>
      <c r="V574">
        <v>615</v>
      </c>
      <c r="W574">
        <f t="shared" si="591"/>
        <v>0</v>
      </c>
      <c r="Y574">
        <f t="shared" si="592"/>
        <v>0</v>
      </c>
      <c r="Z574">
        <f t="shared" si="592"/>
        <v>0</v>
      </c>
    </row>
    <row r="575" spans="1:26" x14ac:dyDescent="0.25">
      <c r="A575" t="s">
        <v>600</v>
      </c>
      <c r="B575">
        <f t="shared" si="584"/>
        <v>0</v>
      </c>
      <c r="C575" t="s">
        <v>1231</v>
      </c>
      <c r="D575" s="1" t="s">
        <v>6</v>
      </c>
      <c r="E575">
        <f t="shared" si="585"/>
        <v>0</v>
      </c>
      <c r="F575">
        <v>1</v>
      </c>
      <c r="G575" s="1">
        <v>1</v>
      </c>
      <c r="H575" s="1">
        <v>1</v>
      </c>
      <c r="I575">
        <v>34</v>
      </c>
      <c r="J575" s="1">
        <v>11</v>
      </c>
      <c r="K575" s="1">
        <v>2</v>
      </c>
      <c r="L575">
        <v>73269090</v>
      </c>
      <c r="M575">
        <f t="shared" ref="M575" si="654">IF(N575="ICMS 00 - Tributada Integralmente",1,IF(N575="ICMS 90 - Outras",11,IF(N575="ICMS 60 - Cobrado anteriormente por substituição tributária",9,IF(N575="ICMS 41 - Não tributada",6,IF(N575="ICMS 50 - Suspensão",7,)))))</f>
        <v>0</v>
      </c>
      <c r="N575" s="1" t="str">
        <f t="shared" si="587"/>
        <v>5.102</v>
      </c>
      <c r="O575" s="1" t="str">
        <f t="shared" si="649"/>
        <v>6.102</v>
      </c>
      <c r="P575">
        <f t="shared" si="588"/>
        <v>0</v>
      </c>
      <c r="Q575">
        <f t="shared" si="588"/>
        <v>0</v>
      </c>
      <c r="R575">
        <f t="shared" si="589"/>
        <v>1822</v>
      </c>
      <c r="U575">
        <f t="shared" si="590"/>
        <v>0</v>
      </c>
      <c r="V575">
        <v>616</v>
      </c>
      <c r="W575">
        <f t="shared" si="591"/>
        <v>0</v>
      </c>
      <c r="Y575">
        <f t="shared" si="592"/>
        <v>0</v>
      </c>
      <c r="Z575">
        <f t="shared" si="592"/>
        <v>0</v>
      </c>
    </row>
    <row r="576" spans="1:26" x14ac:dyDescent="0.25">
      <c r="A576" t="s">
        <v>601</v>
      </c>
      <c r="B576">
        <f t="shared" si="584"/>
        <v>0</v>
      </c>
      <c r="C576" t="s">
        <v>1232</v>
      </c>
      <c r="D576" s="1" t="s">
        <v>6</v>
      </c>
      <c r="E576">
        <f t="shared" si="585"/>
        <v>0</v>
      </c>
      <c r="F576">
        <v>11</v>
      </c>
      <c r="G576" s="1">
        <v>1</v>
      </c>
      <c r="H576" s="1">
        <v>1</v>
      </c>
      <c r="I576">
        <v>34</v>
      </c>
      <c r="J576" s="1">
        <v>11</v>
      </c>
      <c r="K576" s="1">
        <v>2</v>
      </c>
      <c r="L576">
        <v>73121090</v>
      </c>
      <c r="M576">
        <f t="shared" ref="M576" si="655">IF(N576="ICMS 00 - Tributada Integralmente",1,IF(N576="ICMS 90 - Outras",11,IF(N576="ICMS 60 - Cobrado anteriormente por substituição tributária",9,IF(N576="ICMS 41 - Não tributada",6,IF(N576="ICMS 50 - Suspensão",7,)))))</f>
        <v>0</v>
      </c>
      <c r="N576" s="1" t="str">
        <f t="shared" si="587"/>
        <v>5.102</v>
      </c>
      <c r="O576" s="1" t="str">
        <f t="shared" si="649"/>
        <v>6.102</v>
      </c>
      <c r="P576">
        <f t="shared" si="588"/>
        <v>0</v>
      </c>
      <c r="Q576">
        <f t="shared" si="588"/>
        <v>0</v>
      </c>
      <c r="R576">
        <f t="shared" si="589"/>
        <v>1822</v>
      </c>
      <c r="U576">
        <f t="shared" si="590"/>
        <v>0</v>
      </c>
      <c r="V576">
        <v>617</v>
      </c>
      <c r="W576">
        <f t="shared" si="591"/>
        <v>0</v>
      </c>
      <c r="Y576">
        <f t="shared" si="592"/>
        <v>0</v>
      </c>
      <c r="Z576">
        <f t="shared" si="592"/>
        <v>0</v>
      </c>
    </row>
    <row r="577" spans="1:26" x14ac:dyDescent="0.25">
      <c r="A577" t="s">
        <v>602</v>
      </c>
      <c r="B577">
        <f t="shared" si="584"/>
        <v>0</v>
      </c>
      <c r="C577" t="s">
        <v>1233</v>
      </c>
      <c r="D577" s="1" t="s">
        <v>6</v>
      </c>
      <c r="E577">
        <f t="shared" si="585"/>
        <v>0</v>
      </c>
      <c r="F577">
        <v>11</v>
      </c>
      <c r="G577" s="1">
        <v>1</v>
      </c>
      <c r="H577" s="1">
        <v>1</v>
      </c>
      <c r="I577">
        <v>34</v>
      </c>
      <c r="J577" s="1">
        <v>11</v>
      </c>
      <c r="K577" s="1">
        <v>2</v>
      </c>
      <c r="L577">
        <v>73121090</v>
      </c>
      <c r="M577">
        <f t="shared" ref="M577" si="656">IF(N577="ICMS 00 - Tributada Integralmente",1,IF(N577="ICMS 90 - Outras",11,IF(N577="ICMS 60 - Cobrado anteriormente por substituição tributária",9,IF(N577="ICMS 41 - Não tributada",6,IF(N577="ICMS 50 - Suspensão",7,)))))</f>
        <v>0</v>
      </c>
      <c r="N577" s="1" t="str">
        <f t="shared" si="587"/>
        <v>5.102</v>
      </c>
      <c r="O577" s="1" t="str">
        <f t="shared" si="649"/>
        <v>6.102</v>
      </c>
      <c r="P577">
        <f t="shared" si="588"/>
        <v>0</v>
      </c>
      <c r="Q577">
        <f t="shared" si="588"/>
        <v>0</v>
      </c>
      <c r="R577">
        <f t="shared" si="589"/>
        <v>1822</v>
      </c>
      <c r="U577">
        <f t="shared" si="590"/>
        <v>0</v>
      </c>
      <c r="V577">
        <v>618</v>
      </c>
      <c r="W577">
        <f t="shared" si="591"/>
        <v>0</v>
      </c>
      <c r="Y577">
        <f t="shared" si="592"/>
        <v>0</v>
      </c>
      <c r="Z577">
        <f t="shared" si="592"/>
        <v>0</v>
      </c>
    </row>
    <row r="578" spans="1:26" x14ac:dyDescent="0.25">
      <c r="A578" t="s">
        <v>603</v>
      </c>
      <c r="B578">
        <f t="shared" ref="B578:B641" si="657">IF(C578="ICMS 00 - Tributada Integralmente",1,IF(C578="ICMS 90 - Outras",11,IF(C578="ICMS 60 - Cobrado anteriormente por substituição tributária",9,IF(C578="ICMS 41 - Não tributada",6,IF(C578="ICMS 50 - Suspensão",7,)))))</f>
        <v>0</v>
      </c>
      <c r="C578" t="s">
        <v>1234</v>
      </c>
      <c r="D578" s="1" t="s">
        <v>6</v>
      </c>
      <c r="E578">
        <f t="shared" ref="E578:E641" si="658">IF(F578="ICMS 00 - Tributada Integralmente",1,IF(F578="ICMS 90 - Outras",11,IF(F578="ICMS 60 - Cobrado anteriormente por substituição tributária",9,IF(F578="ICMS 41 - Não tributada",6,IF(F578="ICMS 50 - Suspensão",7,)))))</f>
        <v>0</v>
      </c>
      <c r="F578">
        <v>11</v>
      </c>
      <c r="G578" s="1">
        <v>1</v>
      </c>
      <c r="H578" s="1">
        <v>1</v>
      </c>
      <c r="I578">
        <v>34</v>
      </c>
      <c r="J578" s="1">
        <v>11</v>
      </c>
      <c r="K578" s="1">
        <v>2</v>
      </c>
      <c r="L578">
        <v>73121090</v>
      </c>
      <c r="M578">
        <f t="shared" ref="M578" si="659">IF(N578="ICMS 00 - Tributada Integralmente",1,IF(N578="ICMS 90 - Outras",11,IF(N578="ICMS 60 - Cobrado anteriormente por substituição tributária",9,IF(N578="ICMS 41 - Não tributada",6,IF(N578="ICMS 50 - Suspensão",7,)))))</f>
        <v>0</v>
      </c>
      <c r="N578" s="1" t="str">
        <f t="shared" ref="N578:N641" si="660">IF(K578=9,"5.405","5.102")</f>
        <v>5.102</v>
      </c>
      <c r="O578" s="1" t="str">
        <f t="shared" si="649"/>
        <v>6.102</v>
      </c>
      <c r="P578">
        <f t="shared" ref="P578:Q641" si="661">IF(Q578="ICMS 00 - Tributada Integralmente",1,IF(Q578="ICMS 90 - Outras",11,IF(Q578="ICMS 60 - Cobrado anteriormente por substituição tributária",9,IF(Q578="ICMS 41 - Não tributada",6,IF(Q578="ICMS 50 - Suspensão",7,)))))</f>
        <v>0</v>
      </c>
      <c r="Q578">
        <f t="shared" si="661"/>
        <v>0</v>
      </c>
      <c r="R578">
        <f t="shared" ref="R578:R641" si="662">IF(S578="Peca",1821,IF(S578="Unidade",1821,1822))</f>
        <v>1822</v>
      </c>
      <c r="U578">
        <f t="shared" ref="U578:U641" si="663">IF(V578="ICMS 00 - Tributada Integralmente",1,IF(V578="ICMS 90 - Outras",11,IF(V578="ICMS 60 - Cobrado anteriormente por substituição tributária",9,IF(V578="ICMS 41 - Não tributada",6,IF(V578="ICMS 50 - Suspensão",7,)))))</f>
        <v>0</v>
      </c>
      <c r="V578">
        <v>619</v>
      </c>
      <c r="W578">
        <f t="shared" ref="W578:W641" si="664">IF(X578="ICMS 00 - Tributada Integralmente",1,IF(X578="ICMS 90 - Outras",11,IF(X578="ICMS 60 - Cobrado anteriormente por substituição tributária",9,IF(X578="ICMS 41 - Não tributada",6,IF(X578="ICMS 50 - Suspensão",7,)))))</f>
        <v>0</v>
      </c>
      <c r="Y578">
        <f t="shared" ref="Y578:Z641" si="665">IF(Z578="ICMS 00 - Tributada Integralmente",1,IF(Z578="ICMS 90 - Outras",11,IF(Z578="ICMS 60 - Cobrado anteriormente por substituição tributária",9,IF(Z578="ICMS 41 - Não tributada",6,IF(Z578="ICMS 50 - Suspensão",7,)))))</f>
        <v>0</v>
      </c>
      <c r="Z578">
        <f t="shared" si="665"/>
        <v>0</v>
      </c>
    </row>
    <row r="579" spans="1:26" x14ac:dyDescent="0.25">
      <c r="A579" t="s">
        <v>604</v>
      </c>
      <c r="B579">
        <f t="shared" si="657"/>
        <v>0</v>
      </c>
      <c r="C579" t="s">
        <v>1235</v>
      </c>
      <c r="D579" s="1" t="s">
        <v>6</v>
      </c>
      <c r="E579">
        <f t="shared" si="658"/>
        <v>0</v>
      </c>
      <c r="F579">
        <v>1</v>
      </c>
      <c r="G579" s="1">
        <v>1</v>
      </c>
      <c r="H579" s="1">
        <v>1</v>
      </c>
      <c r="I579">
        <v>34</v>
      </c>
      <c r="J579" s="1">
        <v>11</v>
      </c>
      <c r="K579" s="1">
        <v>2</v>
      </c>
      <c r="L579">
        <v>73121090</v>
      </c>
      <c r="M579">
        <f t="shared" ref="M579" si="666">IF(N579="ICMS 00 - Tributada Integralmente",1,IF(N579="ICMS 90 - Outras",11,IF(N579="ICMS 60 - Cobrado anteriormente por substituição tributária",9,IF(N579="ICMS 41 - Não tributada",6,IF(N579="ICMS 50 - Suspensão",7,)))))</f>
        <v>0</v>
      </c>
      <c r="N579" s="1" t="str">
        <f t="shared" si="660"/>
        <v>5.102</v>
      </c>
      <c r="O579" s="1" t="str">
        <f t="shared" si="649"/>
        <v>6.102</v>
      </c>
      <c r="P579">
        <f t="shared" si="661"/>
        <v>0</v>
      </c>
      <c r="Q579">
        <f t="shared" si="661"/>
        <v>0</v>
      </c>
      <c r="R579">
        <f t="shared" si="662"/>
        <v>1822</v>
      </c>
      <c r="U579">
        <f t="shared" si="663"/>
        <v>0</v>
      </c>
      <c r="V579">
        <v>62</v>
      </c>
      <c r="W579">
        <f t="shared" si="664"/>
        <v>0</v>
      </c>
      <c r="Y579">
        <f t="shared" si="665"/>
        <v>0</v>
      </c>
      <c r="Z579">
        <f t="shared" si="665"/>
        <v>0</v>
      </c>
    </row>
    <row r="580" spans="1:26" x14ac:dyDescent="0.25">
      <c r="A580" t="s">
        <v>605</v>
      </c>
      <c r="B580">
        <f t="shared" si="657"/>
        <v>0</v>
      </c>
      <c r="C580" t="s">
        <v>1236</v>
      </c>
      <c r="D580" s="1" t="s">
        <v>6</v>
      </c>
      <c r="E580">
        <f t="shared" si="658"/>
        <v>0</v>
      </c>
      <c r="F580">
        <v>11</v>
      </c>
      <c r="G580" s="1">
        <v>1</v>
      </c>
      <c r="H580" s="1">
        <v>1</v>
      </c>
      <c r="I580">
        <v>34</v>
      </c>
      <c r="J580" s="1">
        <v>11</v>
      </c>
      <c r="K580" s="1">
        <v>2</v>
      </c>
      <c r="L580">
        <v>73121090</v>
      </c>
      <c r="M580">
        <f t="shared" ref="M580" si="667">IF(N580="ICMS 00 - Tributada Integralmente",1,IF(N580="ICMS 90 - Outras",11,IF(N580="ICMS 60 - Cobrado anteriormente por substituição tributária",9,IF(N580="ICMS 41 - Não tributada",6,IF(N580="ICMS 50 - Suspensão",7,)))))</f>
        <v>0</v>
      </c>
      <c r="N580" s="1" t="str">
        <f t="shared" si="660"/>
        <v>5.102</v>
      </c>
      <c r="O580" s="1" t="str">
        <f t="shared" si="649"/>
        <v>6.102</v>
      </c>
      <c r="P580">
        <f t="shared" si="661"/>
        <v>0</v>
      </c>
      <c r="Q580">
        <f t="shared" si="661"/>
        <v>0</v>
      </c>
      <c r="R580">
        <f t="shared" si="662"/>
        <v>1822</v>
      </c>
      <c r="U580">
        <f t="shared" si="663"/>
        <v>0</v>
      </c>
      <c r="V580">
        <v>620</v>
      </c>
      <c r="W580">
        <f t="shared" si="664"/>
        <v>0</v>
      </c>
      <c r="Y580">
        <f t="shared" si="665"/>
        <v>0</v>
      </c>
      <c r="Z580">
        <f t="shared" si="665"/>
        <v>0</v>
      </c>
    </row>
    <row r="581" spans="1:26" x14ac:dyDescent="0.25">
      <c r="A581" t="s">
        <v>606</v>
      </c>
      <c r="B581">
        <f t="shared" si="657"/>
        <v>0</v>
      </c>
      <c r="C581" t="s">
        <v>1237</v>
      </c>
      <c r="D581" s="1" t="s">
        <v>6</v>
      </c>
      <c r="E581">
        <f t="shared" si="658"/>
        <v>0</v>
      </c>
      <c r="F581">
        <v>11</v>
      </c>
      <c r="G581" s="1">
        <v>1</v>
      </c>
      <c r="H581" s="1">
        <v>1</v>
      </c>
      <c r="I581">
        <v>34</v>
      </c>
      <c r="J581" s="1">
        <v>11</v>
      </c>
      <c r="K581" s="1">
        <v>2</v>
      </c>
      <c r="L581">
        <v>73269090</v>
      </c>
      <c r="M581">
        <f t="shared" ref="M581" si="668">IF(N581="ICMS 00 - Tributada Integralmente",1,IF(N581="ICMS 90 - Outras",11,IF(N581="ICMS 60 - Cobrado anteriormente por substituição tributária",9,IF(N581="ICMS 41 - Não tributada",6,IF(N581="ICMS 50 - Suspensão",7,)))))</f>
        <v>0</v>
      </c>
      <c r="N581" s="1" t="str">
        <f t="shared" si="660"/>
        <v>5.102</v>
      </c>
      <c r="O581" s="1" t="str">
        <f t="shared" si="649"/>
        <v>6.102</v>
      </c>
      <c r="P581">
        <f t="shared" si="661"/>
        <v>0</v>
      </c>
      <c r="Q581">
        <f t="shared" si="661"/>
        <v>0</v>
      </c>
      <c r="R581">
        <f t="shared" si="662"/>
        <v>1822</v>
      </c>
      <c r="U581">
        <f t="shared" si="663"/>
        <v>0</v>
      </c>
      <c r="V581">
        <v>621</v>
      </c>
      <c r="W581">
        <f t="shared" si="664"/>
        <v>0</v>
      </c>
      <c r="Y581">
        <f t="shared" si="665"/>
        <v>0</v>
      </c>
      <c r="Z581">
        <f t="shared" si="665"/>
        <v>0</v>
      </c>
    </row>
    <row r="582" spans="1:26" x14ac:dyDescent="0.25">
      <c r="A582" t="s">
        <v>607</v>
      </c>
      <c r="B582">
        <f t="shared" si="657"/>
        <v>0</v>
      </c>
      <c r="C582" t="s">
        <v>1020</v>
      </c>
      <c r="D582" s="1" t="s">
        <v>6</v>
      </c>
      <c r="E582">
        <f t="shared" si="658"/>
        <v>0</v>
      </c>
      <c r="F582">
        <v>11</v>
      </c>
      <c r="G582" s="1">
        <v>1</v>
      </c>
      <c r="H582" s="1">
        <v>1</v>
      </c>
      <c r="I582">
        <v>34</v>
      </c>
      <c r="J582" s="1">
        <v>11</v>
      </c>
      <c r="K582" s="1">
        <v>2</v>
      </c>
      <c r="L582">
        <v>73121090</v>
      </c>
      <c r="M582">
        <f t="shared" ref="M582" si="669">IF(N582="ICMS 00 - Tributada Integralmente",1,IF(N582="ICMS 90 - Outras",11,IF(N582="ICMS 60 - Cobrado anteriormente por substituição tributária",9,IF(N582="ICMS 41 - Não tributada",6,IF(N582="ICMS 50 - Suspensão",7,)))))</f>
        <v>0</v>
      </c>
      <c r="N582" s="1" t="str">
        <f t="shared" si="660"/>
        <v>5.102</v>
      </c>
      <c r="O582" s="1" t="str">
        <f t="shared" si="649"/>
        <v>6.102</v>
      </c>
      <c r="P582">
        <f t="shared" si="661"/>
        <v>0</v>
      </c>
      <c r="Q582">
        <f t="shared" si="661"/>
        <v>0</v>
      </c>
      <c r="R582">
        <f t="shared" si="662"/>
        <v>1822</v>
      </c>
      <c r="U582">
        <f t="shared" si="663"/>
        <v>0</v>
      </c>
      <c r="V582">
        <v>622</v>
      </c>
      <c r="W582">
        <f t="shared" si="664"/>
        <v>0</v>
      </c>
      <c r="Y582">
        <f t="shared" si="665"/>
        <v>0</v>
      </c>
      <c r="Z582">
        <f t="shared" si="665"/>
        <v>0</v>
      </c>
    </row>
    <row r="583" spans="1:26" x14ac:dyDescent="0.25">
      <c r="A583" t="s">
        <v>608</v>
      </c>
      <c r="B583">
        <f t="shared" si="657"/>
        <v>0</v>
      </c>
      <c r="C583" t="s">
        <v>986</v>
      </c>
      <c r="D583" s="1" t="s">
        <v>6</v>
      </c>
      <c r="E583">
        <f t="shared" si="658"/>
        <v>0</v>
      </c>
      <c r="F583">
        <v>1</v>
      </c>
      <c r="G583" s="1">
        <v>1</v>
      </c>
      <c r="H583" s="1">
        <v>1</v>
      </c>
      <c r="I583">
        <v>34</v>
      </c>
      <c r="J583" s="1">
        <v>11</v>
      </c>
      <c r="K583" s="1">
        <v>2</v>
      </c>
      <c r="L583">
        <v>73269090</v>
      </c>
      <c r="M583">
        <f t="shared" ref="M583" si="670">IF(N583="ICMS 00 - Tributada Integralmente",1,IF(N583="ICMS 90 - Outras",11,IF(N583="ICMS 60 - Cobrado anteriormente por substituição tributária",9,IF(N583="ICMS 41 - Não tributada",6,IF(N583="ICMS 50 - Suspensão",7,)))))</f>
        <v>0</v>
      </c>
      <c r="N583" s="1" t="str">
        <f t="shared" si="660"/>
        <v>5.102</v>
      </c>
      <c r="O583" s="1" t="str">
        <f t="shared" si="649"/>
        <v>6.102</v>
      </c>
      <c r="P583">
        <f t="shared" si="661"/>
        <v>0</v>
      </c>
      <c r="Q583">
        <f t="shared" si="661"/>
        <v>0</v>
      </c>
      <c r="R583">
        <f t="shared" si="662"/>
        <v>1822</v>
      </c>
      <c r="U583">
        <f t="shared" si="663"/>
        <v>0</v>
      </c>
      <c r="V583">
        <v>623</v>
      </c>
      <c r="W583">
        <f t="shared" si="664"/>
        <v>0</v>
      </c>
      <c r="Y583">
        <f t="shared" si="665"/>
        <v>0</v>
      </c>
      <c r="Z583">
        <f t="shared" si="665"/>
        <v>0</v>
      </c>
    </row>
    <row r="584" spans="1:26" x14ac:dyDescent="0.25">
      <c r="A584" t="s">
        <v>609</v>
      </c>
      <c r="B584">
        <f t="shared" si="657"/>
        <v>0</v>
      </c>
      <c r="C584" t="s">
        <v>1238</v>
      </c>
      <c r="D584" s="1" t="s">
        <v>6</v>
      </c>
      <c r="E584">
        <f t="shared" si="658"/>
        <v>0</v>
      </c>
      <c r="F584">
        <v>11</v>
      </c>
      <c r="G584" s="1">
        <v>1</v>
      </c>
      <c r="H584" s="1">
        <v>1</v>
      </c>
      <c r="I584">
        <v>34</v>
      </c>
      <c r="J584" s="1">
        <v>11</v>
      </c>
      <c r="K584" s="1">
        <v>2</v>
      </c>
      <c r="L584">
        <v>73269090</v>
      </c>
      <c r="M584">
        <f t="shared" ref="M584" si="671">IF(N584="ICMS 00 - Tributada Integralmente",1,IF(N584="ICMS 90 - Outras",11,IF(N584="ICMS 60 - Cobrado anteriormente por substituição tributária",9,IF(N584="ICMS 41 - Não tributada",6,IF(N584="ICMS 50 - Suspensão",7,)))))</f>
        <v>0</v>
      </c>
      <c r="N584" s="1" t="str">
        <f t="shared" si="660"/>
        <v>5.102</v>
      </c>
      <c r="O584" s="1" t="str">
        <f t="shared" si="649"/>
        <v>6.102</v>
      </c>
      <c r="P584">
        <f t="shared" si="661"/>
        <v>0</v>
      </c>
      <c r="Q584">
        <f t="shared" si="661"/>
        <v>0</v>
      </c>
      <c r="R584">
        <f t="shared" si="662"/>
        <v>1822</v>
      </c>
      <c r="U584">
        <f t="shared" si="663"/>
        <v>0</v>
      </c>
      <c r="V584">
        <v>624</v>
      </c>
      <c r="W584">
        <f t="shared" si="664"/>
        <v>0</v>
      </c>
      <c r="Y584">
        <f t="shared" si="665"/>
        <v>0</v>
      </c>
      <c r="Z584">
        <f t="shared" si="665"/>
        <v>0</v>
      </c>
    </row>
    <row r="585" spans="1:26" x14ac:dyDescent="0.25">
      <c r="A585" t="s">
        <v>610</v>
      </c>
      <c r="B585">
        <f t="shared" si="657"/>
        <v>0</v>
      </c>
      <c r="C585" t="s">
        <v>1239</v>
      </c>
      <c r="D585" s="1" t="s">
        <v>6</v>
      </c>
      <c r="E585">
        <f t="shared" si="658"/>
        <v>0</v>
      </c>
      <c r="F585">
        <v>1</v>
      </c>
      <c r="G585" s="1">
        <v>1</v>
      </c>
      <c r="H585" s="1">
        <v>1</v>
      </c>
      <c r="I585">
        <v>34</v>
      </c>
      <c r="J585" s="1">
        <v>8</v>
      </c>
      <c r="K585" s="1">
        <v>2</v>
      </c>
      <c r="L585">
        <v>73121090</v>
      </c>
      <c r="M585">
        <f t="shared" ref="M585" si="672">IF(N585="ICMS 00 - Tributada Integralmente",1,IF(N585="ICMS 90 - Outras",11,IF(N585="ICMS 60 - Cobrado anteriormente por substituição tributária",9,IF(N585="ICMS 41 - Não tributada",6,IF(N585="ICMS 50 - Suspensão",7,)))))</f>
        <v>0</v>
      </c>
      <c r="N585" s="1" t="str">
        <f t="shared" si="660"/>
        <v>5.102</v>
      </c>
      <c r="O585" s="1" t="str">
        <f t="shared" si="649"/>
        <v>6.102</v>
      </c>
      <c r="P585">
        <f t="shared" si="661"/>
        <v>0</v>
      </c>
      <c r="Q585">
        <f t="shared" si="661"/>
        <v>0</v>
      </c>
      <c r="R585">
        <f t="shared" si="662"/>
        <v>1822</v>
      </c>
      <c r="U585">
        <f t="shared" si="663"/>
        <v>0</v>
      </c>
      <c r="V585">
        <v>625</v>
      </c>
      <c r="W585">
        <f t="shared" si="664"/>
        <v>0</v>
      </c>
      <c r="Y585">
        <f t="shared" si="665"/>
        <v>0</v>
      </c>
      <c r="Z585">
        <f t="shared" si="665"/>
        <v>0</v>
      </c>
    </row>
    <row r="586" spans="1:26" x14ac:dyDescent="0.25">
      <c r="A586" t="s">
        <v>611</v>
      </c>
      <c r="B586">
        <f t="shared" si="657"/>
        <v>0</v>
      </c>
      <c r="C586" t="s">
        <v>1240</v>
      </c>
      <c r="D586" s="1" t="s">
        <v>6</v>
      </c>
      <c r="E586">
        <f t="shared" si="658"/>
        <v>0</v>
      </c>
      <c r="F586">
        <v>11</v>
      </c>
      <c r="G586" s="1">
        <v>1</v>
      </c>
      <c r="H586" s="1">
        <v>1</v>
      </c>
      <c r="I586">
        <v>34</v>
      </c>
      <c r="J586" s="1">
        <v>8</v>
      </c>
      <c r="K586" s="1">
        <v>2</v>
      </c>
      <c r="L586">
        <v>73121090</v>
      </c>
      <c r="M586">
        <f t="shared" ref="M586" si="673">IF(N586="ICMS 00 - Tributada Integralmente",1,IF(N586="ICMS 90 - Outras",11,IF(N586="ICMS 60 - Cobrado anteriormente por substituição tributária",9,IF(N586="ICMS 41 - Não tributada",6,IF(N586="ICMS 50 - Suspensão",7,)))))</f>
        <v>0</v>
      </c>
      <c r="N586" s="1" t="str">
        <f t="shared" si="660"/>
        <v>5.102</v>
      </c>
      <c r="O586" s="1" t="str">
        <f t="shared" si="649"/>
        <v>6.102</v>
      </c>
      <c r="P586">
        <f t="shared" si="661"/>
        <v>0</v>
      </c>
      <c r="Q586">
        <f t="shared" si="661"/>
        <v>0</v>
      </c>
      <c r="R586">
        <f t="shared" si="662"/>
        <v>1822</v>
      </c>
      <c r="U586">
        <f t="shared" si="663"/>
        <v>0</v>
      </c>
      <c r="V586">
        <v>626</v>
      </c>
      <c r="W586">
        <f t="shared" si="664"/>
        <v>0</v>
      </c>
      <c r="Y586">
        <f t="shared" si="665"/>
        <v>0</v>
      </c>
      <c r="Z586">
        <f t="shared" si="665"/>
        <v>0</v>
      </c>
    </row>
    <row r="587" spans="1:26" x14ac:dyDescent="0.25">
      <c r="A587" t="s">
        <v>612</v>
      </c>
      <c r="B587">
        <f t="shared" si="657"/>
        <v>0</v>
      </c>
      <c r="C587" t="s">
        <v>1241</v>
      </c>
      <c r="D587" s="1" t="s">
        <v>6</v>
      </c>
      <c r="E587">
        <f t="shared" si="658"/>
        <v>0</v>
      </c>
      <c r="F587">
        <v>1</v>
      </c>
      <c r="G587" s="1">
        <v>1</v>
      </c>
      <c r="H587" s="1">
        <v>1</v>
      </c>
      <c r="I587">
        <v>34</v>
      </c>
      <c r="J587" s="1">
        <v>8</v>
      </c>
      <c r="K587" s="1">
        <v>2</v>
      </c>
      <c r="L587">
        <v>73262000</v>
      </c>
      <c r="M587">
        <f t="shared" ref="M587" si="674">IF(N587="ICMS 00 - Tributada Integralmente",1,IF(N587="ICMS 90 - Outras",11,IF(N587="ICMS 60 - Cobrado anteriormente por substituição tributária",9,IF(N587="ICMS 41 - Não tributada",6,IF(N587="ICMS 50 - Suspensão",7,)))))</f>
        <v>0</v>
      </c>
      <c r="N587" s="1" t="str">
        <f t="shared" si="660"/>
        <v>5.102</v>
      </c>
      <c r="O587" s="1" t="str">
        <f t="shared" si="649"/>
        <v>6.102</v>
      </c>
      <c r="P587">
        <f t="shared" si="661"/>
        <v>0</v>
      </c>
      <c r="Q587">
        <f t="shared" si="661"/>
        <v>0</v>
      </c>
      <c r="R587">
        <f t="shared" si="662"/>
        <v>1822</v>
      </c>
      <c r="U587">
        <f t="shared" si="663"/>
        <v>0</v>
      </c>
      <c r="V587">
        <v>627</v>
      </c>
      <c r="W587">
        <f t="shared" si="664"/>
        <v>0</v>
      </c>
      <c r="Y587">
        <f t="shared" si="665"/>
        <v>0</v>
      </c>
      <c r="Z587">
        <f t="shared" si="665"/>
        <v>0</v>
      </c>
    </row>
    <row r="588" spans="1:26" x14ac:dyDescent="0.25">
      <c r="A588" t="s">
        <v>613</v>
      </c>
      <c r="B588">
        <f t="shared" si="657"/>
        <v>0</v>
      </c>
      <c r="C588" t="s">
        <v>1242</v>
      </c>
      <c r="D588" s="1" t="s">
        <v>6</v>
      </c>
      <c r="E588">
        <f t="shared" si="658"/>
        <v>0</v>
      </c>
      <c r="F588">
        <v>11</v>
      </c>
      <c r="G588" s="1">
        <v>1</v>
      </c>
      <c r="H588" s="1">
        <v>1</v>
      </c>
      <c r="I588">
        <v>34</v>
      </c>
      <c r="J588" s="1">
        <v>11</v>
      </c>
      <c r="K588" s="1">
        <v>2</v>
      </c>
      <c r="L588">
        <v>73121090</v>
      </c>
      <c r="M588">
        <f t="shared" ref="M588" si="675">IF(N588="ICMS 00 - Tributada Integralmente",1,IF(N588="ICMS 90 - Outras",11,IF(N588="ICMS 60 - Cobrado anteriormente por substituição tributária",9,IF(N588="ICMS 41 - Não tributada",6,IF(N588="ICMS 50 - Suspensão",7,)))))</f>
        <v>0</v>
      </c>
      <c r="N588" s="1" t="str">
        <f t="shared" si="660"/>
        <v>5.102</v>
      </c>
      <c r="O588" s="1" t="str">
        <f t="shared" si="649"/>
        <v>6.102</v>
      </c>
      <c r="P588">
        <f t="shared" si="661"/>
        <v>0</v>
      </c>
      <c r="Q588">
        <f t="shared" si="661"/>
        <v>0</v>
      </c>
      <c r="R588">
        <f t="shared" si="662"/>
        <v>1822</v>
      </c>
      <c r="U588">
        <f t="shared" si="663"/>
        <v>0</v>
      </c>
      <c r="V588">
        <v>628</v>
      </c>
      <c r="W588">
        <f t="shared" si="664"/>
        <v>0</v>
      </c>
      <c r="Y588">
        <f t="shared" si="665"/>
        <v>0</v>
      </c>
      <c r="Z588">
        <f t="shared" si="665"/>
        <v>0</v>
      </c>
    </row>
    <row r="589" spans="1:26" x14ac:dyDescent="0.25">
      <c r="A589" t="s">
        <v>614</v>
      </c>
      <c r="B589">
        <f t="shared" si="657"/>
        <v>0</v>
      </c>
      <c r="C589" t="s">
        <v>1243</v>
      </c>
      <c r="D589" s="1" t="s">
        <v>6</v>
      </c>
      <c r="E589">
        <f t="shared" si="658"/>
        <v>0</v>
      </c>
      <c r="F589">
        <v>11</v>
      </c>
      <c r="G589" s="1">
        <v>1</v>
      </c>
      <c r="H589" s="1">
        <v>1</v>
      </c>
      <c r="I589">
        <v>34</v>
      </c>
      <c r="J589" s="1">
        <v>11</v>
      </c>
      <c r="K589" s="1">
        <v>2</v>
      </c>
      <c r="L589">
        <v>73121090</v>
      </c>
      <c r="M589">
        <f t="shared" ref="M589" si="676">IF(N589="ICMS 00 - Tributada Integralmente",1,IF(N589="ICMS 90 - Outras",11,IF(N589="ICMS 60 - Cobrado anteriormente por substituição tributária",9,IF(N589="ICMS 41 - Não tributada",6,IF(N589="ICMS 50 - Suspensão",7,)))))</f>
        <v>0</v>
      </c>
      <c r="N589" s="1" t="str">
        <f t="shared" si="660"/>
        <v>5.102</v>
      </c>
      <c r="O589" s="1" t="str">
        <f t="shared" si="649"/>
        <v>6.102</v>
      </c>
      <c r="P589">
        <f t="shared" si="661"/>
        <v>0</v>
      </c>
      <c r="Q589">
        <f t="shared" si="661"/>
        <v>0</v>
      </c>
      <c r="R589">
        <f t="shared" si="662"/>
        <v>1822</v>
      </c>
      <c r="U589">
        <f t="shared" si="663"/>
        <v>0</v>
      </c>
      <c r="V589">
        <v>629</v>
      </c>
      <c r="W589">
        <f t="shared" si="664"/>
        <v>0</v>
      </c>
      <c r="Y589">
        <f t="shared" si="665"/>
        <v>0</v>
      </c>
      <c r="Z589">
        <f t="shared" si="665"/>
        <v>0</v>
      </c>
    </row>
    <row r="590" spans="1:26" x14ac:dyDescent="0.25">
      <c r="A590" t="s">
        <v>615</v>
      </c>
      <c r="B590">
        <f t="shared" si="657"/>
        <v>0</v>
      </c>
      <c r="C590" t="s">
        <v>840</v>
      </c>
      <c r="D590" s="1" t="s">
        <v>6</v>
      </c>
      <c r="E590">
        <f t="shared" si="658"/>
        <v>0</v>
      </c>
      <c r="F590">
        <v>1</v>
      </c>
      <c r="G590" s="1">
        <v>1</v>
      </c>
      <c r="H590" s="1">
        <v>1</v>
      </c>
      <c r="I590">
        <v>34</v>
      </c>
      <c r="J590" s="1">
        <v>11</v>
      </c>
      <c r="K590" s="1">
        <v>2</v>
      </c>
      <c r="L590">
        <v>73121090</v>
      </c>
      <c r="M590">
        <f t="shared" ref="M590" si="677">IF(N590="ICMS 00 - Tributada Integralmente",1,IF(N590="ICMS 90 - Outras",11,IF(N590="ICMS 60 - Cobrado anteriormente por substituição tributária",9,IF(N590="ICMS 41 - Não tributada",6,IF(N590="ICMS 50 - Suspensão",7,)))))</f>
        <v>0</v>
      </c>
      <c r="N590" s="1" t="str">
        <f t="shared" si="660"/>
        <v>5.102</v>
      </c>
      <c r="O590" s="1" t="str">
        <f t="shared" si="649"/>
        <v>6.102</v>
      </c>
      <c r="P590">
        <f t="shared" si="661"/>
        <v>0</v>
      </c>
      <c r="Q590">
        <f t="shared" si="661"/>
        <v>0</v>
      </c>
      <c r="R590">
        <f t="shared" si="662"/>
        <v>1822</v>
      </c>
      <c r="U590">
        <f t="shared" si="663"/>
        <v>0</v>
      </c>
      <c r="V590">
        <v>63</v>
      </c>
      <c r="W590">
        <f t="shared" si="664"/>
        <v>0</v>
      </c>
      <c r="Y590">
        <f t="shared" si="665"/>
        <v>0</v>
      </c>
      <c r="Z590">
        <f t="shared" si="665"/>
        <v>0</v>
      </c>
    </row>
    <row r="591" spans="1:26" x14ac:dyDescent="0.25">
      <c r="A591" t="s">
        <v>616</v>
      </c>
      <c r="B591">
        <f t="shared" si="657"/>
        <v>0</v>
      </c>
      <c r="C591" t="s">
        <v>1244</v>
      </c>
      <c r="D591" s="1" t="s">
        <v>6</v>
      </c>
      <c r="E591">
        <f t="shared" si="658"/>
        <v>0</v>
      </c>
      <c r="F591">
        <v>11</v>
      </c>
      <c r="G591" s="1">
        <v>1</v>
      </c>
      <c r="H591" s="1">
        <v>1</v>
      </c>
      <c r="I591">
        <v>34</v>
      </c>
      <c r="J591" s="1">
        <v>11</v>
      </c>
      <c r="K591" s="1">
        <v>2</v>
      </c>
      <c r="L591">
        <v>73121090</v>
      </c>
      <c r="M591">
        <f t="shared" ref="M591" si="678">IF(N591="ICMS 00 - Tributada Integralmente",1,IF(N591="ICMS 90 - Outras",11,IF(N591="ICMS 60 - Cobrado anteriormente por substituição tributária",9,IF(N591="ICMS 41 - Não tributada",6,IF(N591="ICMS 50 - Suspensão",7,)))))</f>
        <v>0</v>
      </c>
      <c r="N591" s="1" t="str">
        <f t="shared" si="660"/>
        <v>5.102</v>
      </c>
      <c r="O591" s="1" t="str">
        <f t="shared" si="649"/>
        <v>6.102</v>
      </c>
      <c r="P591">
        <f t="shared" si="661"/>
        <v>0</v>
      </c>
      <c r="Q591">
        <f t="shared" si="661"/>
        <v>0</v>
      </c>
      <c r="R591">
        <f t="shared" si="662"/>
        <v>1822</v>
      </c>
      <c r="U591">
        <f t="shared" si="663"/>
        <v>0</v>
      </c>
      <c r="V591">
        <v>630</v>
      </c>
      <c r="W591">
        <f t="shared" si="664"/>
        <v>0</v>
      </c>
      <c r="Y591">
        <f t="shared" si="665"/>
        <v>0</v>
      </c>
      <c r="Z591">
        <f t="shared" si="665"/>
        <v>0</v>
      </c>
    </row>
    <row r="592" spans="1:26" x14ac:dyDescent="0.25">
      <c r="A592" t="s">
        <v>617</v>
      </c>
      <c r="B592">
        <f t="shared" si="657"/>
        <v>0</v>
      </c>
      <c r="C592" t="s">
        <v>1245</v>
      </c>
      <c r="D592" s="1" t="s">
        <v>6</v>
      </c>
      <c r="E592">
        <f t="shared" si="658"/>
        <v>0</v>
      </c>
      <c r="F592">
        <v>11</v>
      </c>
      <c r="G592" s="1">
        <v>1</v>
      </c>
      <c r="H592" s="1">
        <v>1</v>
      </c>
      <c r="I592">
        <v>34</v>
      </c>
      <c r="J592" s="1">
        <v>11</v>
      </c>
      <c r="K592" s="1">
        <v>2</v>
      </c>
      <c r="L592">
        <v>73121090</v>
      </c>
      <c r="M592">
        <f t="shared" ref="M592" si="679">IF(N592="ICMS 00 - Tributada Integralmente",1,IF(N592="ICMS 90 - Outras",11,IF(N592="ICMS 60 - Cobrado anteriormente por substituição tributária",9,IF(N592="ICMS 41 - Não tributada",6,IF(N592="ICMS 50 - Suspensão",7,)))))</f>
        <v>0</v>
      </c>
      <c r="N592" s="1" t="str">
        <f t="shared" si="660"/>
        <v>5.102</v>
      </c>
      <c r="O592" s="1" t="str">
        <f t="shared" si="649"/>
        <v>6.102</v>
      </c>
      <c r="P592">
        <f t="shared" si="661"/>
        <v>0</v>
      </c>
      <c r="Q592">
        <f t="shared" si="661"/>
        <v>0</v>
      </c>
      <c r="R592">
        <f t="shared" si="662"/>
        <v>1822</v>
      </c>
      <c r="U592">
        <f t="shared" si="663"/>
        <v>0</v>
      </c>
      <c r="V592">
        <v>631</v>
      </c>
      <c r="W592">
        <f t="shared" si="664"/>
        <v>0</v>
      </c>
      <c r="Y592">
        <f t="shared" si="665"/>
        <v>0</v>
      </c>
      <c r="Z592">
        <f t="shared" si="665"/>
        <v>0</v>
      </c>
    </row>
    <row r="593" spans="1:26" x14ac:dyDescent="0.25">
      <c r="A593" t="s">
        <v>618</v>
      </c>
      <c r="B593">
        <f t="shared" si="657"/>
        <v>0</v>
      </c>
      <c r="C593" t="s">
        <v>1246</v>
      </c>
      <c r="D593" s="1" t="s">
        <v>6</v>
      </c>
      <c r="E593">
        <f t="shared" si="658"/>
        <v>0</v>
      </c>
      <c r="F593">
        <v>11</v>
      </c>
      <c r="G593" s="1">
        <v>1</v>
      </c>
      <c r="H593" s="1">
        <v>1</v>
      </c>
      <c r="I593">
        <v>34</v>
      </c>
      <c r="J593" s="1">
        <v>11</v>
      </c>
      <c r="K593" s="1">
        <v>2</v>
      </c>
      <c r="L593">
        <v>73269090</v>
      </c>
      <c r="M593">
        <f t="shared" ref="M593" si="680">IF(N593="ICMS 00 - Tributada Integralmente",1,IF(N593="ICMS 90 - Outras",11,IF(N593="ICMS 60 - Cobrado anteriormente por substituição tributária",9,IF(N593="ICMS 41 - Não tributada",6,IF(N593="ICMS 50 - Suspensão",7,)))))</f>
        <v>0</v>
      </c>
      <c r="N593" s="1" t="str">
        <f t="shared" si="660"/>
        <v>5.102</v>
      </c>
      <c r="O593" s="1" t="str">
        <f t="shared" si="649"/>
        <v>6.102</v>
      </c>
      <c r="P593">
        <f t="shared" si="661"/>
        <v>0</v>
      </c>
      <c r="Q593">
        <f t="shared" si="661"/>
        <v>0</v>
      </c>
      <c r="R593">
        <f t="shared" si="662"/>
        <v>1822</v>
      </c>
      <c r="U593">
        <f t="shared" si="663"/>
        <v>0</v>
      </c>
      <c r="V593">
        <v>632</v>
      </c>
      <c r="W593">
        <f t="shared" si="664"/>
        <v>0</v>
      </c>
      <c r="Y593">
        <f t="shared" si="665"/>
        <v>0</v>
      </c>
      <c r="Z593">
        <f t="shared" si="665"/>
        <v>0</v>
      </c>
    </row>
    <row r="594" spans="1:26" x14ac:dyDescent="0.25">
      <c r="A594" t="s">
        <v>619</v>
      </c>
      <c r="B594">
        <f t="shared" si="657"/>
        <v>0</v>
      </c>
      <c r="C594" t="s">
        <v>1247</v>
      </c>
      <c r="D594" s="1" t="s">
        <v>6</v>
      </c>
      <c r="E594">
        <f t="shared" si="658"/>
        <v>0</v>
      </c>
      <c r="F594">
        <v>11</v>
      </c>
      <c r="G594" s="1">
        <v>1</v>
      </c>
      <c r="H594" s="1">
        <v>1</v>
      </c>
      <c r="I594">
        <v>34</v>
      </c>
      <c r="J594" s="1">
        <v>11</v>
      </c>
      <c r="K594" s="1">
        <v>2</v>
      </c>
      <c r="L594">
        <v>73121090</v>
      </c>
      <c r="M594">
        <f t="shared" ref="M594" si="681">IF(N594="ICMS 00 - Tributada Integralmente",1,IF(N594="ICMS 90 - Outras",11,IF(N594="ICMS 60 - Cobrado anteriormente por substituição tributária",9,IF(N594="ICMS 41 - Não tributada",6,IF(N594="ICMS 50 - Suspensão",7,)))))</f>
        <v>0</v>
      </c>
      <c r="N594" s="1" t="str">
        <f t="shared" si="660"/>
        <v>5.102</v>
      </c>
      <c r="O594" s="1" t="str">
        <f t="shared" si="649"/>
        <v>6.102</v>
      </c>
      <c r="P594">
        <f t="shared" si="661"/>
        <v>0</v>
      </c>
      <c r="Q594">
        <f t="shared" si="661"/>
        <v>0</v>
      </c>
      <c r="R594">
        <f t="shared" si="662"/>
        <v>1822</v>
      </c>
      <c r="U594">
        <f t="shared" si="663"/>
        <v>0</v>
      </c>
      <c r="V594">
        <v>633</v>
      </c>
      <c r="W594">
        <f t="shared" si="664"/>
        <v>0</v>
      </c>
      <c r="Y594">
        <f t="shared" si="665"/>
        <v>0</v>
      </c>
      <c r="Z594">
        <f t="shared" si="665"/>
        <v>0</v>
      </c>
    </row>
    <row r="595" spans="1:26" x14ac:dyDescent="0.25">
      <c r="A595" t="s">
        <v>620</v>
      </c>
      <c r="B595">
        <f t="shared" si="657"/>
        <v>0</v>
      </c>
      <c r="C595" t="s">
        <v>1248</v>
      </c>
      <c r="D595" s="1" t="s">
        <v>6</v>
      </c>
      <c r="E595">
        <f t="shared" si="658"/>
        <v>0</v>
      </c>
      <c r="F595">
        <v>11</v>
      </c>
      <c r="G595" s="1">
        <v>1</v>
      </c>
      <c r="H595" s="1">
        <v>1</v>
      </c>
      <c r="I595">
        <v>34</v>
      </c>
      <c r="J595" s="1">
        <v>11</v>
      </c>
      <c r="K595" s="1">
        <v>2</v>
      </c>
      <c r="L595">
        <v>73121090</v>
      </c>
      <c r="M595">
        <f t="shared" ref="M595" si="682">IF(N595="ICMS 00 - Tributada Integralmente",1,IF(N595="ICMS 90 - Outras",11,IF(N595="ICMS 60 - Cobrado anteriormente por substituição tributária",9,IF(N595="ICMS 41 - Não tributada",6,IF(N595="ICMS 50 - Suspensão",7,)))))</f>
        <v>0</v>
      </c>
      <c r="N595" s="1" t="str">
        <f t="shared" si="660"/>
        <v>5.102</v>
      </c>
      <c r="O595" s="1" t="str">
        <f t="shared" si="649"/>
        <v>6.102</v>
      </c>
      <c r="P595">
        <f t="shared" si="661"/>
        <v>0</v>
      </c>
      <c r="Q595">
        <f t="shared" si="661"/>
        <v>0</v>
      </c>
      <c r="R595">
        <f t="shared" si="662"/>
        <v>1822</v>
      </c>
      <c r="U595">
        <f t="shared" si="663"/>
        <v>0</v>
      </c>
      <c r="V595">
        <v>634</v>
      </c>
      <c r="W595">
        <f t="shared" si="664"/>
        <v>0</v>
      </c>
      <c r="Y595">
        <f t="shared" si="665"/>
        <v>0</v>
      </c>
      <c r="Z595">
        <f t="shared" si="665"/>
        <v>0</v>
      </c>
    </row>
    <row r="596" spans="1:26" x14ac:dyDescent="0.25">
      <c r="A596" t="s">
        <v>621</v>
      </c>
      <c r="B596">
        <f t="shared" si="657"/>
        <v>0</v>
      </c>
      <c r="C596" t="s">
        <v>1249</v>
      </c>
      <c r="D596" s="1" t="s">
        <v>6</v>
      </c>
      <c r="E596">
        <f t="shared" si="658"/>
        <v>0</v>
      </c>
      <c r="F596">
        <v>1</v>
      </c>
      <c r="G596" s="1">
        <v>1</v>
      </c>
      <c r="H596" s="1">
        <v>1</v>
      </c>
      <c r="I596">
        <v>34</v>
      </c>
      <c r="J596" s="1">
        <v>11</v>
      </c>
      <c r="K596" s="1">
        <v>2</v>
      </c>
      <c r="L596">
        <v>73121090</v>
      </c>
      <c r="M596">
        <f t="shared" ref="M596" si="683">IF(N596="ICMS 00 - Tributada Integralmente",1,IF(N596="ICMS 90 - Outras",11,IF(N596="ICMS 60 - Cobrado anteriormente por substituição tributária",9,IF(N596="ICMS 41 - Não tributada",6,IF(N596="ICMS 50 - Suspensão",7,)))))</f>
        <v>0</v>
      </c>
      <c r="N596" s="1" t="str">
        <f t="shared" si="660"/>
        <v>5.102</v>
      </c>
      <c r="O596" s="1" t="str">
        <f t="shared" si="649"/>
        <v>6.102</v>
      </c>
      <c r="P596">
        <f t="shared" si="661"/>
        <v>0</v>
      </c>
      <c r="Q596">
        <f t="shared" si="661"/>
        <v>0</v>
      </c>
      <c r="R596">
        <f t="shared" si="662"/>
        <v>1822</v>
      </c>
      <c r="U596">
        <f t="shared" si="663"/>
        <v>0</v>
      </c>
      <c r="V596">
        <v>635</v>
      </c>
      <c r="W596">
        <f t="shared" si="664"/>
        <v>0</v>
      </c>
      <c r="Y596">
        <f t="shared" si="665"/>
        <v>0</v>
      </c>
      <c r="Z596">
        <f t="shared" si="665"/>
        <v>0</v>
      </c>
    </row>
    <row r="597" spans="1:26" x14ac:dyDescent="0.25">
      <c r="A597" t="s">
        <v>622</v>
      </c>
      <c r="B597">
        <f t="shared" si="657"/>
        <v>0</v>
      </c>
      <c r="C597" t="s">
        <v>1250</v>
      </c>
      <c r="D597" s="1" t="s">
        <v>6</v>
      </c>
      <c r="E597">
        <f t="shared" si="658"/>
        <v>0</v>
      </c>
      <c r="F597">
        <v>11</v>
      </c>
      <c r="G597" s="1">
        <v>1</v>
      </c>
      <c r="H597" s="1">
        <v>1</v>
      </c>
      <c r="I597">
        <v>34</v>
      </c>
      <c r="J597" s="1">
        <v>11</v>
      </c>
      <c r="K597" s="1">
        <v>2</v>
      </c>
      <c r="L597">
        <v>73121090</v>
      </c>
      <c r="M597">
        <f t="shared" ref="M597" si="684">IF(N597="ICMS 00 - Tributada Integralmente",1,IF(N597="ICMS 90 - Outras",11,IF(N597="ICMS 60 - Cobrado anteriormente por substituição tributária",9,IF(N597="ICMS 41 - Não tributada",6,IF(N597="ICMS 50 - Suspensão",7,)))))</f>
        <v>0</v>
      </c>
      <c r="N597" s="1" t="str">
        <f t="shared" si="660"/>
        <v>5.102</v>
      </c>
      <c r="O597" s="1" t="str">
        <f t="shared" si="649"/>
        <v>6.102</v>
      </c>
      <c r="P597">
        <f t="shared" si="661"/>
        <v>0</v>
      </c>
      <c r="Q597">
        <f t="shared" si="661"/>
        <v>0</v>
      </c>
      <c r="R597">
        <f t="shared" si="662"/>
        <v>1822</v>
      </c>
      <c r="U597">
        <f t="shared" si="663"/>
        <v>0</v>
      </c>
      <c r="V597">
        <v>636</v>
      </c>
      <c r="W597">
        <f t="shared" si="664"/>
        <v>0</v>
      </c>
      <c r="Y597">
        <f t="shared" si="665"/>
        <v>0</v>
      </c>
      <c r="Z597">
        <f t="shared" si="665"/>
        <v>0</v>
      </c>
    </row>
    <row r="598" spans="1:26" x14ac:dyDescent="0.25">
      <c r="A598" t="s">
        <v>623</v>
      </c>
      <c r="B598">
        <f t="shared" si="657"/>
        <v>0</v>
      </c>
      <c r="C598" t="s">
        <v>1251</v>
      </c>
      <c r="D598" s="1" t="s">
        <v>6</v>
      </c>
      <c r="E598">
        <f t="shared" si="658"/>
        <v>0</v>
      </c>
      <c r="F598">
        <v>11</v>
      </c>
      <c r="G598" s="1">
        <v>1</v>
      </c>
      <c r="H598" s="1">
        <v>1</v>
      </c>
      <c r="I598">
        <v>34</v>
      </c>
      <c r="J598" s="1">
        <v>11</v>
      </c>
      <c r="K598" s="1">
        <v>2</v>
      </c>
      <c r="L598">
        <v>73121090</v>
      </c>
      <c r="M598">
        <f t="shared" ref="M598" si="685">IF(N598="ICMS 00 - Tributada Integralmente",1,IF(N598="ICMS 90 - Outras",11,IF(N598="ICMS 60 - Cobrado anteriormente por substituição tributária",9,IF(N598="ICMS 41 - Não tributada",6,IF(N598="ICMS 50 - Suspensão",7,)))))</f>
        <v>0</v>
      </c>
      <c r="N598" s="1" t="str">
        <f t="shared" si="660"/>
        <v>5.102</v>
      </c>
      <c r="O598" s="1" t="str">
        <f t="shared" si="649"/>
        <v>6.102</v>
      </c>
      <c r="P598">
        <f t="shared" si="661"/>
        <v>0</v>
      </c>
      <c r="Q598">
        <f t="shared" si="661"/>
        <v>0</v>
      </c>
      <c r="R598">
        <f t="shared" si="662"/>
        <v>1822</v>
      </c>
      <c r="U598">
        <f t="shared" si="663"/>
        <v>0</v>
      </c>
      <c r="V598">
        <v>637</v>
      </c>
      <c r="W598">
        <f t="shared" si="664"/>
        <v>0</v>
      </c>
      <c r="Y598">
        <f t="shared" si="665"/>
        <v>0</v>
      </c>
      <c r="Z598">
        <f t="shared" si="665"/>
        <v>0</v>
      </c>
    </row>
    <row r="599" spans="1:26" x14ac:dyDescent="0.25">
      <c r="A599" t="s">
        <v>624</v>
      </c>
      <c r="B599">
        <f t="shared" si="657"/>
        <v>0</v>
      </c>
      <c r="C599" t="s">
        <v>1252</v>
      </c>
      <c r="D599" s="1" t="s">
        <v>6</v>
      </c>
      <c r="E599">
        <f t="shared" si="658"/>
        <v>0</v>
      </c>
      <c r="F599">
        <v>11</v>
      </c>
      <c r="G599" s="1">
        <v>1</v>
      </c>
      <c r="H599" s="1">
        <v>1</v>
      </c>
      <c r="I599">
        <v>34</v>
      </c>
      <c r="J599" s="1">
        <v>11</v>
      </c>
      <c r="K599" s="1">
        <v>2</v>
      </c>
      <c r="L599">
        <v>73269090</v>
      </c>
      <c r="M599">
        <f t="shared" ref="M599" si="686">IF(N599="ICMS 00 - Tributada Integralmente",1,IF(N599="ICMS 90 - Outras",11,IF(N599="ICMS 60 - Cobrado anteriormente por substituição tributária",9,IF(N599="ICMS 41 - Não tributada",6,IF(N599="ICMS 50 - Suspensão",7,)))))</f>
        <v>0</v>
      </c>
      <c r="N599" s="1" t="str">
        <f t="shared" si="660"/>
        <v>5.102</v>
      </c>
      <c r="O599" s="1" t="str">
        <f t="shared" si="649"/>
        <v>6.102</v>
      </c>
      <c r="P599">
        <f t="shared" si="661"/>
        <v>0</v>
      </c>
      <c r="Q599">
        <f t="shared" si="661"/>
        <v>0</v>
      </c>
      <c r="R599">
        <f t="shared" si="662"/>
        <v>1822</v>
      </c>
      <c r="U599">
        <f t="shared" si="663"/>
        <v>0</v>
      </c>
      <c r="V599">
        <v>638</v>
      </c>
      <c r="W599">
        <f t="shared" si="664"/>
        <v>0</v>
      </c>
      <c r="Y599">
        <f t="shared" si="665"/>
        <v>0</v>
      </c>
      <c r="Z599">
        <f t="shared" si="665"/>
        <v>0</v>
      </c>
    </row>
    <row r="600" spans="1:26" x14ac:dyDescent="0.25">
      <c r="A600" t="s">
        <v>625</v>
      </c>
      <c r="B600">
        <f t="shared" si="657"/>
        <v>0</v>
      </c>
      <c r="C600" t="s">
        <v>1253</v>
      </c>
      <c r="D600" s="1" t="s">
        <v>6</v>
      </c>
      <c r="E600">
        <f t="shared" si="658"/>
        <v>0</v>
      </c>
      <c r="F600">
        <v>11</v>
      </c>
      <c r="G600" s="1">
        <v>1</v>
      </c>
      <c r="H600" s="1">
        <v>1</v>
      </c>
      <c r="I600">
        <v>34</v>
      </c>
      <c r="J600" s="1">
        <v>11</v>
      </c>
      <c r="K600" s="1">
        <v>2</v>
      </c>
      <c r="L600">
        <v>73121090</v>
      </c>
      <c r="M600">
        <f t="shared" ref="M600" si="687">IF(N600="ICMS 00 - Tributada Integralmente",1,IF(N600="ICMS 90 - Outras",11,IF(N600="ICMS 60 - Cobrado anteriormente por substituição tributária",9,IF(N600="ICMS 41 - Não tributada",6,IF(N600="ICMS 50 - Suspensão",7,)))))</f>
        <v>0</v>
      </c>
      <c r="N600" s="1" t="str">
        <f t="shared" si="660"/>
        <v>5.102</v>
      </c>
      <c r="O600" s="1" t="str">
        <f t="shared" si="649"/>
        <v>6.102</v>
      </c>
      <c r="P600">
        <f t="shared" si="661"/>
        <v>0</v>
      </c>
      <c r="Q600">
        <f t="shared" si="661"/>
        <v>0</v>
      </c>
      <c r="R600">
        <f t="shared" si="662"/>
        <v>1822</v>
      </c>
      <c r="U600">
        <f t="shared" si="663"/>
        <v>0</v>
      </c>
      <c r="V600">
        <v>639</v>
      </c>
      <c r="W600">
        <f t="shared" si="664"/>
        <v>0</v>
      </c>
      <c r="Y600">
        <f t="shared" si="665"/>
        <v>0</v>
      </c>
      <c r="Z600">
        <f t="shared" si="665"/>
        <v>0</v>
      </c>
    </row>
    <row r="601" spans="1:26" x14ac:dyDescent="0.25">
      <c r="A601" t="s">
        <v>626</v>
      </c>
      <c r="B601">
        <f t="shared" si="657"/>
        <v>0</v>
      </c>
      <c r="C601" t="s">
        <v>1254</v>
      </c>
      <c r="D601" s="1" t="s">
        <v>6</v>
      </c>
      <c r="E601">
        <f t="shared" si="658"/>
        <v>0</v>
      </c>
      <c r="F601">
        <v>1</v>
      </c>
      <c r="G601" s="1">
        <v>1</v>
      </c>
      <c r="H601" s="1">
        <v>1</v>
      </c>
      <c r="I601">
        <v>34</v>
      </c>
      <c r="J601" s="1">
        <v>11</v>
      </c>
      <c r="K601" s="1">
        <v>2</v>
      </c>
      <c r="L601">
        <v>73121090</v>
      </c>
      <c r="M601">
        <f t="shared" ref="M601" si="688">IF(N601="ICMS 00 - Tributada Integralmente",1,IF(N601="ICMS 90 - Outras",11,IF(N601="ICMS 60 - Cobrado anteriormente por substituição tributária",9,IF(N601="ICMS 41 - Não tributada",6,IF(N601="ICMS 50 - Suspensão",7,)))))</f>
        <v>0</v>
      </c>
      <c r="N601" s="1" t="str">
        <f t="shared" si="660"/>
        <v>5.102</v>
      </c>
      <c r="O601" s="1" t="str">
        <f t="shared" si="649"/>
        <v>6.102</v>
      </c>
      <c r="P601">
        <f t="shared" si="661"/>
        <v>0</v>
      </c>
      <c r="Q601">
        <f t="shared" si="661"/>
        <v>0</v>
      </c>
      <c r="R601">
        <f t="shared" si="662"/>
        <v>1822</v>
      </c>
      <c r="U601">
        <f t="shared" si="663"/>
        <v>0</v>
      </c>
      <c r="V601">
        <v>64</v>
      </c>
      <c r="W601">
        <f t="shared" si="664"/>
        <v>0</v>
      </c>
      <c r="Y601">
        <f t="shared" si="665"/>
        <v>0</v>
      </c>
      <c r="Z601">
        <f t="shared" si="665"/>
        <v>0</v>
      </c>
    </row>
    <row r="602" spans="1:26" x14ac:dyDescent="0.25">
      <c r="A602" t="s">
        <v>627</v>
      </c>
      <c r="B602">
        <f t="shared" si="657"/>
        <v>0</v>
      </c>
      <c r="C602" t="s">
        <v>1255</v>
      </c>
      <c r="D602" s="1" t="s">
        <v>6</v>
      </c>
      <c r="E602">
        <f t="shared" si="658"/>
        <v>0</v>
      </c>
      <c r="F602">
        <v>11</v>
      </c>
      <c r="G602" s="1">
        <v>1</v>
      </c>
      <c r="H602" s="1">
        <v>1</v>
      </c>
      <c r="I602">
        <v>34</v>
      </c>
      <c r="J602" s="1">
        <v>11</v>
      </c>
      <c r="K602" s="1">
        <v>2</v>
      </c>
      <c r="L602">
        <v>73269090</v>
      </c>
      <c r="M602">
        <f t="shared" ref="M602" si="689">IF(N602="ICMS 00 - Tributada Integralmente",1,IF(N602="ICMS 90 - Outras",11,IF(N602="ICMS 60 - Cobrado anteriormente por substituição tributária",9,IF(N602="ICMS 41 - Não tributada",6,IF(N602="ICMS 50 - Suspensão",7,)))))</f>
        <v>0</v>
      </c>
      <c r="N602" s="1" t="str">
        <f t="shared" si="660"/>
        <v>5.102</v>
      </c>
      <c r="O602" s="1" t="str">
        <f t="shared" si="649"/>
        <v>6.102</v>
      </c>
      <c r="P602">
        <f t="shared" si="661"/>
        <v>0</v>
      </c>
      <c r="Q602">
        <f t="shared" si="661"/>
        <v>0</v>
      </c>
      <c r="R602">
        <f t="shared" si="662"/>
        <v>1822</v>
      </c>
      <c r="U602">
        <f t="shared" si="663"/>
        <v>0</v>
      </c>
      <c r="V602">
        <v>640</v>
      </c>
      <c r="W602">
        <f t="shared" si="664"/>
        <v>0</v>
      </c>
      <c r="Y602">
        <f t="shared" si="665"/>
        <v>0</v>
      </c>
      <c r="Z602">
        <f t="shared" si="665"/>
        <v>0</v>
      </c>
    </row>
    <row r="603" spans="1:26" x14ac:dyDescent="0.25">
      <c r="A603" t="s">
        <v>628</v>
      </c>
      <c r="B603">
        <f t="shared" si="657"/>
        <v>0</v>
      </c>
      <c r="C603" t="s">
        <v>1256</v>
      </c>
      <c r="D603" s="1" t="s">
        <v>6</v>
      </c>
      <c r="E603">
        <f t="shared" si="658"/>
        <v>0</v>
      </c>
      <c r="F603">
        <v>11</v>
      </c>
      <c r="G603" s="1">
        <v>1</v>
      </c>
      <c r="H603" s="1">
        <v>1</v>
      </c>
      <c r="I603">
        <v>34</v>
      </c>
      <c r="J603" s="1">
        <v>11</v>
      </c>
      <c r="K603" s="1">
        <v>2</v>
      </c>
      <c r="L603">
        <v>73121090</v>
      </c>
      <c r="M603">
        <f t="shared" ref="M603" si="690">IF(N603="ICMS 00 - Tributada Integralmente",1,IF(N603="ICMS 90 - Outras",11,IF(N603="ICMS 60 - Cobrado anteriormente por substituição tributária",9,IF(N603="ICMS 41 - Não tributada",6,IF(N603="ICMS 50 - Suspensão",7,)))))</f>
        <v>0</v>
      </c>
      <c r="N603" s="1" t="str">
        <f t="shared" si="660"/>
        <v>5.102</v>
      </c>
      <c r="O603" s="1" t="str">
        <f t="shared" si="649"/>
        <v>6.102</v>
      </c>
      <c r="P603">
        <f t="shared" si="661"/>
        <v>0</v>
      </c>
      <c r="Q603">
        <f t="shared" si="661"/>
        <v>0</v>
      </c>
      <c r="R603">
        <f t="shared" si="662"/>
        <v>1822</v>
      </c>
      <c r="U603">
        <f t="shared" si="663"/>
        <v>0</v>
      </c>
      <c r="V603">
        <v>641</v>
      </c>
      <c r="W603">
        <f t="shared" si="664"/>
        <v>0</v>
      </c>
      <c r="Y603">
        <f t="shared" si="665"/>
        <v>0</v>
      </c>
      <c r="Z603">
        <f t="shared" si="665"/>
        <v>0</v>
      </c>
    </row>
    <row r="604" spans="1:26" x14ac:dyDescent="0.25">
      <c r="A604" t="s">
        <v>629</v>
      </c>
      <c r="B604">
        <f t="shared" si="657"/>
        <v>0</v>
      </c>
      <c r="C604">
        <v>652</v>
      </c>
      <c r="D604" s="1" t="s">
        <v>6</v>
      </c>
      <c r="E604">
        <f t="shared" si="658"/>
        <v>0</v>
      </c>
      <c r="F604">
        <v>1</v>
      </c>
      <c r="G604" s="1">
        <v>1</v>
      </c>
      <c r="H604" s="1">
        <v>1</v>
      </c>
      <c r="I604">
        <v>34</v>
      </c>
      <c r="J604" s="1">
        <v>8</v>
      </c>
      <c r="K604" s="1">
        <v>2</v>
      </c>
      <c r="L604">
        <v>73159000</v>
      </c>
      <c r="M604">
        <f t="shared" ref="M604" si="691">IF(N604="ICMS 00 - Tributada Integralmente",1,IF(N604="ICMS 90 - Outras",11,IF(N604="ICMS 60 - Cobrado anteriormente por substituição tributária",9,IF(N604="ICMS 41 - Não tributada",6,IF(N604="ICMS 50 - Suspensão",7,)))))</f>
        <v>0</v>
      </c>
      <c r="N604" s="1" t="str">
        <f t="shared" si="660"/>
        <v>5.102</v>
      </c>
      <c r="O604" s="1" t="str">
        <f t="shared" si="649"/>
        <v>6.102</v>
      </c>
      <c r="P604">
        <f t="shared" si="661"/>
        <v>0</v>
      </c>
      <c r="Q604">
        <f t="shared" si="661"/>
        <v>0</v>
      </c>
      <c r="R604">
        <f t="shared" si="662"/>
        <v>1822</v>
      </c>
      <c r="U604">
        <f t="shared" si="663"/>
        <v>0</v>
      </c>
      <c r="V604">
        <v>642</v>
      </c>
      <c r="W604">
        <f t="shared" si="664"/>
        <v>0</v>
      </c>
      <c r="Y604">
        <f t="shared" si="665"/>
        <v>0</v>
      </c>
      <c r="Z604">
        <f t="shared" si="665"/>
        <v>0</v>
      </c>
    </row>
    <row r="605" spans="1:26" x14ac:dyDescent="0.25">
      <c r="A605" t="s">
        <v>630</v>
      </c>
      <c r="B605">
        <f t="shared" si="657"/>
        <v>0</v>
      </c>
      <c r="C605">
        <v>77</v>
      </c>
      <c r="D605" s="1" t="s">
        <v>6</v>
      </c>
      <c r="E605">
        <f t="shared" si="658"/>
        <v>0</v>
      </c>
      <c r="F605">
        <v>11</v>
      </c>
      <c r="G605" s="1">
        <v>1</v>
      </c>
      <c r="H605" s="1">
        <v>1</v>
      </c>
      <c r="I605">
        <v>34</v>
      </c>
      <c r="J605" s="1">
        <v>11</v>
      </c>
      <c r="K605" s="1">
        <v>2</v>
      </c>
      <c r="L605">
        <v>73269090</v>
      </c>
      <c r="M605">
        <f t="shared" ref="M605" si="692">IF(N605="ICMS 00 - Tributada Integralmente",1,IF(N605="ICMS 90 - Outras",11,IF(N605="ICMS 60 - Cobrado anteriormente por substituição tributária",9,IF(N605="ICMS 41 - Não tributada",6,IF(N605="ICMS 50 - Suspensão",7,)))))</f>
        <v>0</v>
      </c>
      <c r="N605" s="1" t="str">
        <f t="shared" si="660"/>
        <v>5.102</v>
      </c>
      <c r="O605" s="1" t="str">
        <f t="shared" si="649"/>
        <v>6.102</v>
      </c>
      <c r="P605">
        <f t="shared" si="661"/>
        <v>0</v>
      </c>
      <c r="Q605">
        <f t="shared" si="661"/>
        <v>0</v>
      </c>
      <c r="R605">
        <f t="shared" si="662"/>
        <v>1822</v>
      </c>
      <c r="U605">
        <f t="shared" si="663"/>
        <v>0</v>
      </c>
      <c r="V605">
        <v>643</v>
      </c>
      <c r="W605">
        <f t="shared" si="664"/>
        <v>0</v>
      </c>
      <c r="Y605">
        <f t="shared" si="665"/>
        <v>0</v>
      </c>
      <c r="Z605">
        <f t="shared" si="665"/>
        <v>0</v>
      </c>
    </row>
    <row r="606" spans="1:26" x14ac:dyDescent="0.25">
      <c r="A606" t="s">
        <v>631</v>
      </c>
      <c r="B606">
        <f t="shared" si="657"/>
        <v>0</v>
      </c>
      <c r="C606" t="s">
        <v>1257</v>
      </c>
      <c r="D606" s="1" t="s">
        <v>6</v>
      </c>
      <c r="E606">
        <f t="shared" si="658"/>
        <v>0</v>
      </c>
      <c r="F606">
        <v>11</v>
      </c>
      <c r="G606" s="1">
        <v>1</v>
      </c>
      <c r="H606" s="1">
        <v>1</v>
      </c>
      <c r="I606">
        <v>34</v>
      </c>
      <c r="J606" s="1">
        <v>11</v>
      </c>
      <c r="K606" s="1">
        <v>2</v>
      </c>
      <c r="L606">
        <v>73121090</v>
      </c>
      <c r="M606">
        <f t="shared" ref="M606" si="693">IF(N606="ICMS 00 - Tributada Integralmente",1,IF(N606="ICMS 90 - Outras",11,IF(N606="ICMS 60 - Cobrado anteriormente por substituição tributária",9,IF(N606="ICMS 41 - Não tributada",6,IF(N606="ICMS 50 - Suspensão",7,)))))</f>
        <v>0</v>
      </c>
      <c r="N606" s="1" t="str">
        <f t="shared" si="660"/>
        <v>5.102</v>
      </c>
      <c r="O606" s="1" t="str">
        <f t="shared" si="649"/>
        <v>6.102</v>
      </c>
      <c r="P606">
        <f t="shared" si="661"/>
        <v>0</v>
      </c>
      <c r="Q606">
        <f t="shared" si="661"/>
        <v>0</v>
      </c>
      <c r="R606">
        <f t="shared" si="662"/>
        <v>1822</v>
      </c>
      <c r="U606">
        <f t="shared" si="663"/>
        <v>0</v>
      </c>
      <c r="V606">
        <v>644</v>
      </c>
      <c r="W606">
        <f t="shared" si="664"/>
        <v>0</v>
      </c>
      <c r="Y606">
        <f t="shared" si="665"/>
        <v>0</v>
      </c>
      <c r="Z606">
        <f t="shared" si="665"/>
        <v>0</v>
      </c>
    </row>
    <row r="607" spans="1:26" x14ac:dyDescent="0.25">
      <c r="A607" t="s">
        <v>632</v>
      </c>
      <c r="B607">
        <f t="shared" si="657"/>
        <v>0</v>
      </c>
      <c r="C607" t="s">
        <v>1253</v>
      </c>
      <c r="D607" s="1" t="s">
        <v>6</v>
      </c>
      <c r="E607">
        <f t="shared" si="658"/>
        <v>0</v>
      </c>
      <c r="F607">
        <v>11</v>
      </c>
      <c r="G607" s="1">
        <v>1</v>
      </c>
      <c r="H607" s="1">
        <v>1</v>
      </c>
      <c r="I607">
        <v>34</v>
      </c>
      <c r="J607" s="1">
        <v>11</v>
      </c>
      <c r="K607" s="1">
        <v>2</v>
      </c>
      <c r="L607">
        <v>73121090</v>
      </c>
      <c r="M607">
        <f t="shared" ref="M607" si="694">IF(N607="ICMS 00 - Tributada Integralmente",1,IF(N607="ICMS 90 - Outras",11,IF(N607="ICMS 60 - Cobrado anteriormente por substituição tributária",9,IF(N607="ICMS 41 - Não tributada",6,IF(N607="ICMS 50 - Suspensão",7,)))))</f>
        <v>0</v>
      </c>
      <c r="N607" s="1" t="str">
        <f t="shared" si="660"/>
        <v>5.102</v>
      </c>
      <c r="O607" s="1" t="str">
        <f t="shared" si="649"/>
        <v>6.102</v>
      </c>
      <c r="P607">
        <f t="shared" si="661"/>
        <v>0</v>
      </c>
      <c r="Q607">
        <f t="shared" si="661"/>
        <v>0</v>
      </c>
      <c r="R607">
        <f t="shared" si="662"/>
        <v>1822</v>
      </c>
      <c r="U607">
        <f t="shared" si="663"/>
        <v>0</v>
      </c>
      <c r="V607">
        <v>645</v>
      </c>
      <c r="W607">
        <f t="shared" si="664"/>
        <v>0</v>
      </c>
      <c r="Y607">
        <f t="shared" si="665"/>
        <v>0</v>
      </c>
      <c r="Z607">
        <f t="shared" si="665"/>
        <v>0</v>
      </c>
    </row>
    <row r="608" spans="1:26" x14ac:dyDescent="0.25">
      <c r="A608" t="s">
        <v>633</v>
      </c>
      <c r="B608">
        <f t="shared" si="657"/>
        <v>0</v>
      </c>
      <c r="C608">
        <v>500</v>
      </c>
      <c r="D608" s="1" t="s">
        <v>6</v>
      </c>
      <c r="E608">
        <f t="shared" si="658"/>
        <v>0</v>
      </c>
      <c r="F608">
        <v>11</v>
      </c>
      <c r="G608" s="1">
        <v>1</v>
      </c>
      <c r="H608" s="1">
        <v>1</v>
      </c>
      <c r="I608">
        <v>34</v>
      </c>
      <c r="J608" s="1">
        <v>11</v>
      </c>
      <c r="K608" s="1">
        <v>2</v>
      </c>
      <c r="L608">
        <v>73121090</v>
      </c>
      <c r="M608">
        <f t="shared" ref="M608" si="695">IF(N608="ICMS 00 - Tributada Integralmente",1,IF(N608="ICMS 90 - Outras",11,IF(N608="ICMS 60 - Cobrado anteriormente por substituição tributária",9,IF(N608="ICMS 41 - Não tributada",6,IF(N608="ICMS 50 - Suspensão",7,)))))</f>
        <v>0</v>
      </c>
      <c r="N608" s="1" t="str">
        <f t="shared" si="660"/>
        <v>5.102</v>
      </c>
      <c r="O608" s="1" t="str">
        <f t="shared" si="649"/>
        <v>6.102</v>
      </c>
      <c r="P608">
        <f t="shared" si="661"/>
        <v>0</v>
      </c>
      <c r="Q608">
        <f t="shared" si="661"/>
        <v>0</v>
      </c>
      <c r="R608">
        <f t="shared" si="662"/>
        <v>1822</v>
      </c>
      <c r="U608">
        <f t="shared" si="663"/>
        <v>0</v>
      </c>
      <c r="V608">
        <v>646</v>
      </c>
      <c r="W608">
        <f t="shared" si="664"/>
        <v>0</v>
      </c>
      <c r="Y608">
        <f t="shared" si="665"/>
        <v>0</v>
      </c>
      <c r="Z608">
        <f t="shared" si="665"/>
        <v>0</v>
      </c>
    </row>
    <row r="609" spans="1:26" x14ac:dyDescent="0.25">
      <c r="A609" t="s">
        <v>634</v>
      </c>
      <c r="B609">
        <f t="shared" si="657"/>
        <v>0</v>
      </c>
      <c r="C609">
        <v>5</v>
      </c>
      <c r="D609" s="1" t="s">
        <v>6</v>
      </c>
      <c r="E609">
        <f t="shared" si="658"/>
        <v>0</v>
      </c>
      <c r="F609">
        <v>11</v>
      </c>
      <c r="G609" s="1">
        <v>1</v>
      </c>
      <c r="H609" s="1">
        <v>1</v>
      </c>
      <c r="I609">
        <v>34</v>
      </c>
      <c r="J609" s="1">
        <v>11</v>
      </c>
      <c r="K609" s="1">
        <v>2</v>
      </c>
      <c r="L609">
        <v>73269090</v>
      </c>
      <c r="M609">
        <f t="shared" ref="M609" si="696">IF(N609="ICMS 00 - Tributada Integralmente",1,IF(N609="ICMS 90 - Outras",11,IF(N609="ICMS 60 - Cobrado anteriormente por substituição tributária",9,IF(N609="ICMS 41 - Não tributada",6,IF(N609="ICMS 50 - Suspensão",7,)))))</f>
        <v>0</v>
      </c>
      <c r="N609" s="1" t="str">
        <f t="shared" si="660"/>
        <v>5.102</v>
      </c>
      <c r="O609" s="1" t="str">
        <f t="shared" si="649"/>
        <v>6.102</v>
      </c>
      <c r="P609">
        <f t="shared" si="661"/>
        <v>0</v>
      </c>
      <c r="Q609">
        <f t="shared" si="661"/>
        <v>0</v>
      </c>
      <c r="R609">
        <f t="shared" si="662"/>
        <v>1822</v>
      </c>
      <c r="U609">
        <f t="shared" si="663"/>
        <v>0</v>
      </c>
      <c r="V609">
        <v>647</v>
      </c>
      <c r="W609">
        <f t="shared" si="664"/>
        <v>0</v>
      </c>
      <c r="Y609">
        <f t="shared" si="665"/>
        <v>0</v>
      </c>
      <c r="Z609">
        <f t="shared" si="665"/>
        <v>0</v>
      </c>
    </row>
    <row r="610" spans="1:26" x14ac:dyDescent="0.25">
      <c r="A610" t="s">
        <v>635</v>
      </c>
      <c r="B610">
        <f t="shared" si="657"/>
        <v>0</v>
      </c>
      <c r="C610" t="s">
        <v>1258</v>
      </c>
      <c r="D610" s="1" t="s">
        <v>6</v>
      </c>
      <c r="E610">
        <f t="shared" si="658"/>
        <v>0</v>
      </c>
      <c r="F610">
        <v>11</v>
      </c>
      <c r="G610" s="1">
        <v>1</v>
      </c>
      <c r="H610" s="1">
        <v>1</v>
      </c>
      <c r="I610">
        <v>34</v>
      </c>
      <c r="J610" s="1">
        <v>11</v>
      </c>
      <c r="K610" s="1">
        <v>2</v>
      </c>
      <c r="L610">
        <v>73121090</v>
      </c>
      <c r="M610">
        <f t="shared" ref="M610" si="697">IF(N610="ICMS 00 - Tributada Integralmente",1,IF(N610="ICMS 90 - Outras",11,IF(N610="ICMS 60 - Cobrado anteriormente por substituição tributária",9,IF(N610="ICMS 41 - Não tributada",6,IF(N610="ICMS 50 - Suspensão",7,)))))</f>
        <v>0</v>
      </c>
      <c r="N610" s="1" t="str">
        <f t="shared" si="660"/>
        <v>5.102</v>
      </c>
      <c r="O610" s="1" t="str">
        <f t="shared" si="649"/>
        <v>6.102</v>
      </c>
      <c r="P610">
        <f t="shared" si="661"/>
        <v>0</v>
      </c>
      <c r="Q610">
        <f t="shared" si="661"/>
        <v>0</v>
      </c>
      <c r="R610">
        <f t="shared" si="662"/>
        <v>1822</v>
      </c>
      <c r="U610">
        <f t="shared" si="663"/>
        <v>0</v>
      </c>
      <c r="V610">
        <v>648</v>
      </c>
      <c r="W610">
        <f t="shared" si="664"/>
        <v>0</v>
      </c>
      <c r="Y610">
        <f t="shared" si="665"/>
        <v>0</v>
      </c>
      <c r="Z610">
        <f t="shared" si="665"/>
        <v>0</v>
      </c>
    </row>
    <row r="611" spans="1:26" x14ac:dyDescent="0.25">
      <c r="A611" t="s">
        <v>636</v>
      </c>
      <c r="B611">
        <f t="shared" si="657"/>
        <v>0</v>
      </c>
      <c r="C611" t="s">
        <v>1259</v>
      </c>
      <c r="D611" s="1" t="s">
        <v>6</v>
      </c>
      <c r="E611">
        <f t="shared" si="658"/>
        <v>0</v>
      </c>
      <c r="F611">
        <v>11</v>
      </c>
      <c r="G611" s="1">
        <v>1</v>
      </c>
      <c r="H611" s="1">
        <v>1</v>
      </c>
      <c r="I611">
        <v>34</v>
      </c>
      <c r="J611" s="1">
        <v>11</v>
      </c>
      <c r="K611" s="1">
        <v>2</v>
      </c>
      <c r="L611">
        <v>73121090</v>
      </c>
      <c r="M611">
        <f t="shared" ref="M611" si="698">IF(N611="ICMS 00 - Tributada Integralmente",1,IF(N611="ICMS 90 - Outras",11,IF(N611="ICMS 60 - Cobrado anteriormente por substituição tributária",9,IF(N611="ICMS 41 - Não tributada",6,IF(N611="ICMS 50 - Suspensão",7,)))))</f>
        <v>0</v>
      </c>
      <c r="N611" s="1" t="str">
        <f t="shared" si="660"/>
        <v>5.102</v>
      </c>
      <c r="O611" s="1" t="str">
        <f t="shared" si="649"/>
        <v>6.102</v>
      </c>
      <c r="P611">
        <f t="shared" si="661"/>
        <v>0</v>
      </c>
      <c r="Q611">
        <f t="shared" si="661"/>
        <v>0</v>
      </c>
      <c r="R611">
        <f t="shared" si="662"/>
        <v>1822</v>
      </c>
      <c r="U611">
        <f t="shared" si="663"/>
        <v>0</v>
      </c>
      <c r="V611">
        <v>649</v>
      </c>
      <c r="W611">
        <f t="shared" si="664"/>
        <v>0</v>
      </c>
      <c r="Y611">
        <f t="shared" si="665"/>
        <v>0</v>
      </c>
      <c r="Z611">
        <f t="shared" si="665"/>
        <v>0</v>
      </c>
    </row>
    <row r="612" spans="1:26" x14ac:dyDescent="0.25">
      <c r="A612" t="s">
        <v>637</v>
      </c>
      <c r="B612">
        <f t="shared" si="657"/>
        <v>0</v>
      </c>
      <c r="C612" t="s">
        <v>1260</v>
      </c>
      <c r="D612" s="1" t="s">
        <v>6</v>
      </c>
      <c r="E612">
        <f t="shared" si="658"/>
        <v>0</v>
      </c>
      <c r="F612">
        <v>1</v>
      </c>
      <c r="G612" s="1">
        <v>1</v>
      </c>
      <c r="H612" s="1">
        <v>1</v>
      </c>
      <c r="I612">
        <v>34</v>
      </c>
      <c r="J612" s="1">
        <v>11</v>
      </c>
      <c r="K612" s="1">
        <v>2</v>
      </c>
      <c r="L612">
        <v>73121090</v>
      </c>
      <c r="M612">
        <f t="shared" ref="M612" si="699">IF(N612="ICMS 00 - Tributada Integralmente",1,IF(N612="ICMS 90 - Outras",11,IF(N612="ICMS 60 - Cobrado anteriormente por substituição tributária",9,IF(N612="ICMS 41 - Não tributada",6,IF(N612="ICMS 50 - Suspensão",7,)))))</f>
        <v>0</v>
      </c>
      <c r="N612" s="1" t="str">
        <f t="shared" si="660"/>
        <v>5.102</v>
      </c>
      <c r="O612" s="1" t="str">
        <f t="shared" si="649"/>
        <v>6.102</v>
      </c>
      <c r="P612">
        <f t="shared" si="661"/>
        <v>0</v>
      </c>
      <c r="Q612">
        <f t="shared" si="661"/>
        <v>0</v>
      </c>
      <c r="R612">
        <f t="shared" si="662"/>
        <v>1822</v>
      </c>
      <c r="U612">
        <f t="shared" si="663"/>
        <v>0</v>
      </c>
      <c r="V612">
        <v>65</v>
      </c>
      <c r="W612">
        <f t="shared" si="664"/>
        <v>0</v>
      </c>
      <c r="Y612">
        <f t="shared" si="665"/>
        <v>0</v>
      </c>
      <c r="Z612">
        <f t="shared" si="665"/>
        <v>0</v>
      </c>
    </row>
    <row r="613" spans="1:26" x14ac:dyDescent="0.25">
      <c r="A613" t="s">
        <v>638</v>
      </c>
      <c r="B613">
        <f t="shared" si="657"/>
        <v>0</v>
      </c>
      <c r="C613" t="s">
        <v>1261</v>
      </c>
      <c r="D613" s="1" t="s">
        <v>6</v>
      </c>
      <c r="E613">
        <f t="shared" si="658"/>
        <v>0</v>
      </c>
      <c r="F613">
        <v>11</v>
      </c>
      <c r="G613" s="1">
        <v>1</v>
      </c>
      <c r="H613" s="1">
        <v>1</v>
      </c>
      <c r="I613">
        <v>34</v>
      </c>
      <c r="J613" s="1">
        <v>11</v>
      </c>
      <c r="K613" s="1">
        <v>2</v>
      </c>
      <c r="L613">
        <v>73121090</v>
      </c>
      <c r="M613">
        <f t="shared" ref="M613" si="700">IF(N613="ICMS 00 - Tributada Integralmente",1,IF(N613="ICMS 90 - Outras",11,IF(N613="ICMS 60 - Cobrado anteriormente por substituição tributária",9,IF(N613="ICMS 41 - Não tributada",6,IF(N613="ICMS 50 - Suspensão",7,)))))</f>
        <v>0</v>
      </c>
      <c r="N613" s="1" t="str">
        <f t="shared" si="660"/>
        <v>5.102</v>
      </c>
      <c r="O613" s="1" t="str">
        <f t="shared" si="649"/>
        <v>6.102</v>
      </c>
      <c r="P613">
        <f t="shared" si="661"/>
        <v>0</v>
      </c>
      <c r="Q613">
        <f t="shared" si="661"/>
        <v>0</v>
      </c>
      <c r="R613">
        <f t="shared" si="662"/>
        <v>1822</v>
      </c>
      <c r="U613">
        <f t="shared" si="663"/>
        <v>0</v>
      </c>
      <c r="V613">
        <v>650</v>
      </c>
      <c r="W613">
        <f t="shared" si="664"/>
        <v>0</v>
      </c>
      <c r="Y613">
        <f t="shared" si="665"/>
        <v>0</v>
      </c>
      <c r="Z613">
        <f t="shared" si="665"/>
        <v>0</v>
      </c>
    </row>
    <row r="614" spans="1:26" x14ac:dyDescent="0.25">
      <c r="A614" t="s">
        <v>639</v>
      </c>
      <c r="B614">
        <f t="shared" si="657"/>
        <v>0</v>
      </c>
      <c r="C614" t="s">
        <v>1194</v>
      </c>
      <c r="D614" s="1" t="s">
        <v>6</v>
      </c>
      <c r="E614">
        <f t="shared" si="658"/>
        <v>0</v>
      </c>
      <c r="F614">
        <v>11</v>
      </c>
      <c r="G614" s="1">
        <v>1</v>
      </c>
      <c r="H614" s="1">
        <v>1</v>
      </c>
      <c r="I614">
        <v>34</v>
      </c>
      <c r="J614" s="1">
        <v>11</v>
      </c>
      <c r="K614" s="1">
        <v>2</v>
      </c>
      <c r="L614">
        <v>73121090</v>
      </c>
      <c r="M614">
        <f t="shared" ref="M614" si="701">IF(N614="ICMS 00 - Tributada Integralmente",1,IF(N614="ICMS 90 - Outras",11,IF(N614="ICMS 60 - Cobrado anteriormente por substituição tributária",9,IF(N614="ICMS 41 - Não tributada",6,IF(N614="ICMS 50 - Suspensão",7,)))))</f>
        <v>0</v>
      </c>
      <c r="N614" s="1" t="str">
        <f t="shared" si="660"/>
        <v>5.102</v>
      </c>
      <c r="O614" s="1" t="str">
        <f t="shared" si="649"/>
        <v>6.102</v>
      </c>
      <c r="P614">
        <f t="shared" si="661"/>
        <v>0</v>
      </c>
      <c r="Q614">
        <f t="shared" si="661"/>
        <v>0</v>
      </c>
      <c r="R614">
        <f t="shared" si="662"/>
        <v>1822</v>
      </c>
      <c r="U614">
        <f t="shared" si="663"/>
        <v>0</v>
      </c>
      <c r="V614">
        <v>651</v>
      </c>
      <c r="W614">
        <f t="shared" si="664"/>
        <v>0</v>
      </c>
      <c r="Y614">
        <f t="shared" si="665"/>
        <v>0</v>
      </c>
      <c r="Z614">
        <f t="shared" si="665"/>
        <v>0</v>
      </c>
    </row>
    <row r="615" spans="1:26" x14ac:dyDescent="0.25">
      <c r="A615" t="s">
        <v>640</v>
      </c>
      <c r="B615">
        <f t="shared" si="657"/>
        <v>0</v>
      </c>
      <c r="C615" t="s">
        <v>1262</v>
      </c>
      <c r="D615" s="1" t="s">
        <v>6</v>
      </c>
      <c r="E615">
        <f t="shared" si="658"/>
        <v>0</v>
      </c>
      <c r="F615">
        <v>11</v>
      </c>
      <c r="G615" s="1">
        <v>1</v>
      </c>
      <c r="H615" s="1">
        <v>1</v>
      </c>
      <c r="I615">
        <v>34</v>
      </c>
      <c r="J615" s="1">
        <v>11</v>
      </c>
      <c r="K615" s="1">
        <v>2</v>
      </c>
      <c r="L615">
        <v>73121090</v>
      </c>
      <c r="M615">
        <f t="shared" ref="M615" si="702">IF(N615="ICMS 00 - Tributada Integralmente",1,IF(N615="ICMS 90 - Outras",11,IF(N615="ICMS 60 - Cobrado anteriormente por substituição tributária",9,IF(N615="ICMS 41 - Não tributada",6,IF(N615="ICMS 50 - Suspensão",7,)))))</f>
        <v>0</v>
      </c>
      <c r="N615" s="1" t="str">
        <f t="shared" si="660"/>
        <v>5.102</v>
      </c>
      <c r="O615" s="1" t="str">
        <f t="shared" si="649"/>
        <v>6.102</v>
      </c>
      <c r="P615">
        <f t="shared" si="661"/>
        <v>0</v>
      </c>
      <c r="Q615">
        <f t="shared" si="661"/>
        <v>0</v>
      </c>
      <c r="R615">
        <f t="shared" si="662"/>
        <v>1822</v>
      </c>
      <c r="U615">
        <f t="shared" si="663"/>
        <v>0</v>
      </c>
      <c r="V615">
        <v>652</v>
      </c>
      <c r="W615">
        <f t="shared" si="664"/>
        <v>0</v>
      </c>
      <c r="Y615">
        <f t="shared" si="665"/>
        <v>0</v>
      </c>
      <c r="Z615">
        <f t="shared" si="665"/>
        <v>0</v>
      </c>
    </row>
    <row r="616" spans="1:26" x14ac:dyDescent="0.25">
      <c r="A616" t="s">
        <v>641</v>
      </c>
      <c r="B616">
        <f t="shared" si="657"/>
        <v>0</v>
      </c>
      <c r="C616" t="s">
        <v>1263</v>
      </c>
      <c r="D616" s="1" t="s">
        <v>6</v>
      </c>
      <c r="E616">
        <f t="shared" si="658"/>
        <v>0</v>
      </c>
      <c r="F616">
        <v>11</v>
      </c>
      <c r="G616" s="1">
        <v>1</v>
      </c>
      <c r="H616" s="1">
        <v>1</v>
      </c>
      <c r="I616">
        <v>34</v>
      </c>
      <c r="J616" s="1">
        <v>11</v>
      </c>
      <c r="K616" s="1">
        <v>2</v>
      </c>
      <c r="L616">
        <v>73158200</v>
      </c>
      <c r="M616">
        <f t="shared" ref="M616" si="703">IF(N616="ICMS 00 - Tributada Integralmente",1,IF(N616="ICMS 90 - Outras",11,IF(N616="ICMS 60 - Cobrado anteriormente por substituição tributária",9,IF(N616="ICMS 41 - Não tributada",6,IF(N616="ICMS 50 - Suspensão",7,)))))</f>
        <v>0</v>
      </c>
      <c r="N616" s="1" t="str">
        <f t="shared" si="660"/>
        <v>5.102</v>
      </c>
      <c r="O616" s="1" t="str">
        <f t="shared" si="649"/>
        <v>6.102</v>
      </c>
      <c r="P616">
        <f t="shared" si="661"/>
        <v>0</v>
      </c>
      <c r="Q616">
        <f t="shared" si="661"/>
        <v>0</v>
      </c>
      <c r="R616">
        <f t="shared" si="662"/>
        <v>1822</v>
      </c>
      <c r="U616">
        <f t="shared" si="663"/>
        <v>0</v>
      </c>
      <c r="V616">
        <v>653</v>
      </c>
      <c r="W616">
        <f t="shared" si="664"/>
        <v>0</v>
      </c>
      <c r="Y616">
        <f t="shared" si="665"/>
        <v>0</v>
      </c>
      <c r="Z616">
        <f t="shared" si="665"/>
        <v>0</v>
      </c>
    </row>
    <row r="617" spans="1:26" x14ac:dyDescent="0.25">
      <c r="A617" t="s">
        <v>642</v>
      </c>
      <c r="B617">
        <f t="shared" si="657"/>
        <v>0</v>
      </c>
      <c r="C617" t="s">
        <v>1264</v>
      </c>
      <c r="D617" s="1" t="s">
        <v>6</v>
      </c>
      <c r="E617">
        <f t="shared" si="658"/>
        <v>0</v>
      </c>
      <c r="F617">
        <v>11</v>
      </c>
      <c r="G617" s="1">
        <v>1</v>
      </c>
      <c r="H617" s="1">
        <v>1</v>
      </c>
      <c r="I617">
        <v>34</v>
      </c>
      <c r="J617" s="1">
        <v>11</v>
      </c>
      <c r="K617" s="1">
        <v>2</v>
      </c>
      <c r="L617">
        <v>73121090</v>
      </c>
      <c r="M617">
        <f t="shared" ref="M617" si="704">IF(N617="ICMS 00 - Tributada Integralmente",1,IF(N617="ICMS 90 - Outras",11,IF(N617="ICMS 60 - Cobrado anteriormente por substituição tributária",9,IF(N617="ICMS 41 - Não tributada",6,IF(N617="ICMS 50 - Suspensão",7,)))))</f>
        <v>0</v>
      </c>
      <c r="N617" s="1" t="str">
        <f t="shared" si="660"/>
        <v>5.102</v>
      </c>
      <c r="O617" s="1" t="str">
        <f t="shared" si="649"/>
        <v>6.102</v>
      </c>
      <c r="P617">
        <f t="shared" si="661"/>
        <v>0</v>
      </c>
      <c r="Q617">
        <f t="shared" si="661"/>
        <v>0</v>
      </c>
      <c r="R617">
        <f t="shared" si="662"/>
        <v>1822</v>
      </c>
      <c r="U617">
        <f t="shared" si="663"/>
        <v>0</v>
      </c>
      <c r="V617">
        <v>654</v>
      </c>
      <c r="W617">
        <f t="shared" si="664"/>
        <v>0</v>
      </c>
      <c r="Y617">
        <f t="shared" si="665"/>
        <v>0</v>
      </c>
      <c r="Z617">
        <f t="shared" si="665"/>
        <v>0</v>
      </c>
    </row>
    <row r="618" spans="1:26" x14ac:dyDescent="0.25">
      <c r="A618" t="s">
        <v>643</v>
      </c>
      <c r="B618">
        <f t="shared" si="657"/>
        <v>0</v>
      </c>
      <c r="C618" t="s">
        <v>1265</v>
      </c>
      <c r="D618" s="1" t="s">
        <v>6</v>
      </c>
      <c r="E618">
        <f t="shared" si="658"/>
        <v>0</v>
      </c>
      <c r="F618">
        <v>1</v>
      </c>
      <c r="G618" s="1">
        <v>1</v>
      </c>
      <c r="H618" s="1">
        <v>1</v>
      </c>
      <c r="I618">
        <v>34</v>
      </c>
      <c r="J618" s="1">
        <v>11</v>
      </c>
      <c r="K618" s="1">
        <v>2</v>
      </c>
      <c r="L618">
        <v>73121090</v>
      </c>
      <c r="M618">
        <f t="shared" ref="M618" si="705">IF(N618="ICMS 00 - Tributada Integralmente",1,IF(N618="ICMS 90 - Outras",11,IF(N618="ICMS 60 - Cobrado anteriormente por substituição tributária",9,IF(N618="ICMS 41 - Não tributada",6,IF(N618="ICMS 50 - Suspensão",7,)))))</f>
        <v>0</v>
      </c>
      <c r="N618" s="1" t="str">
        <f t="shared" si="660"/>
        <v>5.102</v>
      </c>
      <c r="O618" s="1" t="str">
        <f t="shared" si="649"/>
        <v>6.102</v>
      </c>
      <c r="P618">
        <f t="shared" si="661"/>
        <v>0</v>
      </c>
      <c r="Q618">
        <f t="shared" si="661"/>
        <v>0</v>
      </c>
      <c r="R618">
        <f t="shared" si="662"/>
        <v>1822</v>
      </c>
      <c r="U618">
        <f t="shared" si="663"/>
        <v>0</v>
      </c>
      <c r="V618">
        <v>655</v>
      </c>
      <c r="W618">
        <f t="shared" si="664"/>
        <v>0</v>
      </c>
      <c r="Y618">
        <f t="shared" si="665"/>
        <v>0</v>
      </c>
      <c r="Z618">
        <f t="shared" si="665"/>
        <v>0</v>
      </c>
    </row>
    <row r="619" spans="1:26" x14ac:dyDescent="0.25">
      <c r="A619" t="s">
        <v>644</v>
      </c>
      <c r="B619">
        <f t="shared" si="657"/>
        <v>0</v>
      </c>
      <c r="C619" t="s">
        <v>1266</v>
      </c>
      <c r="D619" s="1" t="s">
        <v>6</v>
      </c>
      <c r="E619">
        <f t="shared" si="658"/>
        <v>0</v>
      </c>
      <c r="F619">
        <v>11</v>
      </c>
      <c r="G619" s="1">
        <v>1</v>
      </c>
      <c r="H619" s="1">
        <v>1</v>
      </c>
      <c r="I619">
        <v>34</v>
      </c>
      <c r="J619" s="1">
        <v>11</v>
      </c>
      <c r="K619" s="1">
        <v>2</v>
      </c>
      <c r="L619">
        <v>73121090</v>
      </c>
      <c r="M619">
        <f t="shared" ref="M619" si="706">IF(N619="ICMS 00 - Tributada Integralmente",1,IF(N619="ICMS 90 - Outras",11,IF(N619="ICMS 60 - Cobrado anteriormente por substituição tributária",9,IF(N619="ICMS 41 - Não tributada",6,IF(N619="ICMS 50 - Suspensão",7,)))))</f>
        <v>0</v>
      </c>
      <c r="N619" s="1" t="str">
        <f t="shared" si="660"/>
        <v>5.102</v>
      </c>
      <c r="O619" s="1" t="str">
        <f t="shared" si="649"/>
        <v>6.102</v>
      </c>
      <c r="P619">
        <f t="shared" si="661"/>
        <v>0</v>
      </c>
      <c r="Q619">
        <f t="shared" si="661"/>
        <v>0</v>
      </c>
      <c r="R619">
        <f t="shared" si="662"/>
        <v>1822</v>
      </c>
      <c r="U619">
        <f t="shared" si="663"/>
        <v>0</v>
      </c>
      <c r="V619">
        <v>656</v>
      </c>
      <c r="W619">
        <f t="shared" si="664"/>
        <v>0</v>
      </c>
      <c r="Y619">
        <f t="shared" si="665"/>
        <v>0</v>
      </c>
      <c r="Z619">
        <f t="shared" si="665"/>
        <v>0</v>
      </c>
    </row>
    <row r="620" spans="1:26" x14ac:dyDescent="0.25">
      <c r="A620" t="s">
        <v>645</v>
      </c>
      <c r="B620">
        <f t="shared" si="657"/>
        <v>0</v>
      </c>
      <c r="C620" t="s">
        <v>1267</v>
      </c>
      <c r="D620" s="1" t="s">
        <v>6</v>
      </c>
      <c r="E620">
        <f t="shared" si="658"/>
        <v>0</v>
      </c>
      <c r="F620">
        <v>11</v>
      </c>
      <c r="G620" s="1">
        <v>1</v>
      </c>
      <c r="H620" s="1">
        <v>1</v>
      </c>
      <c r="I620">
        <v>34</v>
      </c>
      <c r="J620" s="1">
        <v>11</v>
      </c>
      <c r="K620" s="1">
        <v>2</v>
      </c>
      <c r="L620">
        <v>73121090</v>
      </c>
      <c r="M620">
        <f t="shared" ref="M620" si="707">IF(N620="ICMS 00 - Tributada Integralmente",1,IF(N620="ICMS 90 - Outras",11,IF(N620="ICMS 60 - Cobrado anteriormente por substituição tributária",9,IF(N620="ICMS 41 - Não tributada",6,IF(N620="ICMS 50 - Suspensão",7,)))))</f>
        <v>0</v>
      </c>
      <c r="N620" s="1" t="str">
        <f t="shared" si="660"/>
        <v>5.102</v>
      </c>
      <c r="O620" s="1" t="str">
        <f t="shared" si="649"/>
        <v>6.102</v>
      </c>
      <c r="P620">
        <f t="shared" si="661"/>
        <v>0</v>
      </c>
      <c r="Q620">
        <f t="shared" si="661"/>
        <v>0</v>
      </c>
      <c r="R620">
        <f t="shared" si="662"/>
        <v>1822</v>
      </c>
      <c r="U620">
        <f t="shared" si="663"/>
        <v>0</v>
      </c>
      <c r="V620">
        <v>657</v>
      </c>
      <c r="W620">
        <f t="shared" si="664"/>
        <v>0</v>
      </c>
      <c r="Y620">
        <f t="shared" si="665"/>
        <v>0</v>
      </c>
      <c r="Z620">
        <f t="shared" si="665"/>
        <v>0</v>
      </c>
    </row>
    <row r="621" spans="1:26" x14ac:dyDescent="0.25">
      <c r="A621" t="s">
        <v>646</v>
      </c>
      <c r="B621">
        <f t="shared" si="657"/>
        <v>0</v>
      </c>
      <c r="C621">
        <v>5</v>
      </c>
      <c r="D621" s="1" t="s">
        <v>6</v>
      </c>
      <c r="E621">
        <f t="shared" si="658"/>
        <v>0</v>
      </c>
      <c r="F621">
        <v>11</v>
      </c>
      <c r="G621" s="1">
        <v>1</v>
      </c>
      <c r="H621" s="1">
        <v>1</v>
      </c>
      <c r="I621">
        <v>34</v>
      </c>
      <c r="J621" s="1">
        <v>11</v>
      </c>
      <c r="K621" s="1">
        <v>2</v>
      </c>
      <c r="L621">
        <v>73269090</v>
      </c>
      <c r="M621">
        <f t="shared" ref="M621" si="708">IF(N621="ICMS 00 - Tributada Integralmente",1,IF(N621="ICMS 90 - Outras",11,IF(N621="ICMS 60 - Cobrado anteriormente por substituição tributária",9,IF(N621="ICMS 41 - Não tributada",6,IF(N621="ICMS 50 - Suspensão",7,)))))</f>
        <v>0</v>
      </c>
      <c r="N621" s="1" t="str">
        <f t="shared" si="660"/>
        <v>5.102</v>
      </c>
      <c r="O621" s="1" t="str">
        <f t="shared" si="649"/>
        <v>6.102</v>
      </c>
      <c r="P621">
        <f t="shared" si="661"/>
        <v>0</v>
      </c>
      <c r="Q621">
        <f t="shared" si="661"/>
        <v>0</v>
      </c>
      <c r="R621">
        <f t="shared" si="662"/>
        <v>1822</v>
      </c>
      <c r="U621">
        <f t="shared" si="663"/>
        <v>0</v>
      </c>
      <c r="V621">
        <v>658</v>
      </c>
      <c r="W621">
        <f t="shared" si="664"/>
        <v>0</v>
      </c>
      <c r="Y621">
        <f t="shared" si="665"/>
        <v>0</v>
      </c>
      <c r="Z621">
        <f t="shared" si="665"/>
        <v>0</v>
      </c>
    </row>
    <row r="622" spans="1:26" x14ac:dyDescent="0.25">
      <c r="A622" t="s">
        <v>647</v>
      </c>
      <c r="B622">
        <f t="shared" si="657"/>
        <v>0</v>
      </c>
      <c r="C622" t="s">
        <v>1268</v>
      </c>
      <c r="D622" s="1" t="s">
        <v>6</v>
      </c>
      <c r="E622">
        <f t="shared" si="658"/>
        <v>0</v>
      </c>
      <c r="F622">
        <v>11</v>
      </c>
      <c r="G622" s="1">
        <v>1</v>
      </c>
      <c r="H622" s="1">
        <v>1</v>
      </c>
      <c r="I622">
        <v>34</v>
      </c>
      <c r="J622" s="1">
        <v>11</v>
      </c>
      <c r="K622" s="1">
        <v>2</v>
      </c>
      <c r="L622">
        <v>73121090</v>
      </c>
      <c r="M622">
        <f t="shared" ref="M622" si="709">IF(N622="ICMS 00 - Tributada Integralmente",1,IF(N622="ICMS 90 - Outras",11,IF(N622="ICMS 60 - Cobrado anteriormente por substituição tributária",9,IF(N622="ICMS 41 - Não tributada",6,IF(N622="ICMS 50 - Suspensão",7,)))))</f>
        <v>0</v>
      </c>
      <c r="N622" s="1" t="str">
        <f t="shared" si="660"/>
        <v>5.102</v>
      </c>
      <c r="O622" s="1" t="str">
        <f t="shared" si="649"/>
        <v>6.102</v>
      </c>
      <c r="P622">
        <f t="shared" si="661"/>
        <v>0</v>
      </c>
      <c r="Q622">
        <f t="shared" si="661"/>
        <v>0</v>
      </c>
      <c r="R622">
        <f t="shared" si="662"/>
        <v>1822</v>
      </c>
      <c r="U622">
        <f t="shared" si="663"/>
        <v>0</v>
      </c>
      <c r="V622">
        <v>659</v>
      </c>
      <c r="W622">
        <f t="shared" si="664"/>
        <v>0</v>
      </c>
      <c r="Y622">
        <f t="shared" si="665"/>
        <v>0</v>
      </c>
      <c r="Z622">
        <f t="shared" si="665"/>
        <v>0</v>
      </c>
    </row>
    <row r="623" spans="1:26" x14ac:dyDescent="0.25">
      <c r="A623" t="s">
        <v>648</v>
      </c>
      <c r="B623">
        <f t="shared" si="657"/>
        <v>0</v>
      </c>
      <c r="C623" t="s">
        <v>1269</v>
      </c>
      <c r="D623" s="1" t="s">
        <v>6</v>
      </c>
      <c r="E623">
        <f t="shared" si="658"/>
        <v>0</v>
      </c>
      <c r="F623">
        <v>11</v>
      </c>
      <c r="G623" s="1">
        <v>1</v>
      </c>
      <c r="H623" s="1">
        <v>1</v>
      </c>
      <c r="I623">
        <v>34</v>
      </c>
      <c r="J623" s="1">
        <v>11</v>
      </c>
      <c r="K623" s="1">
        <v>2</v>
      </c>
      <c r="L623">
        <v>73121090</v>
      </c>
      <c r="M623">
        <f t="shared" ref="M623" si="710">IF(N623="ICMS 00 - Tributada Integralmente",1,IF(N623="ICMS 90 - Outras",11,IF(N623="ICMS 60 - Cobrado anteriormente por substituição tributária",9,IF(N623="ICMS 41 - Não tributada",6,IF(N623="ICMS 50 - Suspensão",7,)))))</f>
        <v>0</v>
      </c>
      <c r="N623" s="1" t="str">
        <f t="shared" si="660"/>
        <v>5.102</v>
      </c>
      <c r="O623" s="1" t="str">
        <f t="shared" si="649"/>
        <v>6.102</v>
      </c>
      <c r="P623">
        <f t="shared" si="661"/>
        <v>0</v>
      </c>
      <c r="Q623">
        <f t="shared" si="661"/>
        <v>0</v>
      </c>
      <c r="R623">
        <f t="shared" si="662"/>
        <v>1822</v>
      </c>
      <c r="U623">
        <f t="shared" si="663"/>
        <v>0</v>
      </c>
      <c r="V623">
        <v>66</v>
      </c>
      <c r="W623">
        <f t="shared" si="664"/>
        <v>0</v>
      </c>
      <c r="Y623">
        <f t="shared" si="665"/>
        <v>0</v>
      </c>
      <c r="Z623">
        <f t="shared" si="665"/>
        <v>0</v>
      </c>
    </row>
    <row r="624" spans="1:26" x14ac:dyDescent="0.25">
      <c r="A624" t="s">
        <v>649</v>
      </c>
      <c r="B624">
        <f t="shared" si="657"/>
        <v>0</v>
      </c>
      <c r="C624">
        <v>70</v>
      </c>
      <c r="D624" s="1" t="s">
        <v>6</v>
      </c>
      <c r="E624">
        <f t="shared" si="658"/>
        <v>0</v>
      </c>
      <c r="F624">
        <v>1</v>
      </c>
      <c r="G624" s="1">
        <v>1</v>
      </c>
      <c r="H624" s="1">
        <v>1</v>
      </c>
      <c r="I624">
        <v>34</v>
      </c>
      <c r="J624" s="1">
        <v>11</v>
      </c>
      <c r="K624" s="1">
        <v>2</v>
      </c>
      <c r="L624">
        <v>73262000</v>
      </c>
      <c r="M624">
        <f t="shared" ref="M624" si="711">IF(N624="ICMS 00 - Tributada Integralmente",1,IF(N624="ICMS 90 - Outras",11,IF(N624="ICMS 60 - Cobrado anteriormente por substituição tributária",9,IF(N624="ICMS 41 - Não tributada",6,IF(N624="ICMS 50 - Suspensão",7,)))))</f>
        <v>0</v>
      </c>
      <c r="N624" s="1" t="str">
        <f t="shared" si="660"/>
        <v>5.102</v>
      </c>
      <c r="O624" s="1" t="str">
        <f t="shared" si="649"/>
        <v>6.102</v>
      </c>
      <c r="P624">
        <f t="shared" si="661"/>
        <v>0</v>
      </c>
      <c r="Q624">
        <f t="shared" si="661"/>
        <v>0</v>
      </c>
      <c r="R624">
        <f t="shared" si="662"/>
        <v>1822</v>
      </c>
      <c r="U624">
        <f t="shared" si="663"/>
        <v>0</v>
      </c>
      <c r="V624">
        <v>660</v>
      </c>
      <c r="W624">
        <f t="shared" si="664"/>
        <v>0</v>
      </c>
      <c r="Y624">
        <f t="shared" si="665"/>
        <v>0</v>
      </c>
      <c r="Z624">
        <f t="shared" si="665"/>
        <v>0</v>
      </c>
    </row>
    <row r="625" spans="1:26" x14ac:dyDescent="0.25">
      <c r="A625" t="s">
        <v>650</v>
      </c>
      <c r="B625">
        <f t="shared" si="657"/>
        <v>0</v>
      </c>
      <c r="C625" t="s">
        <v>1270</v>
      </c>
      <c r="D625" s="1" t="s">
        <v>6</v>
      </c>
      <c r="E625">
        <f t="shared" si="658"/>
        <v>0</v>
      </c>
      <c r="F625">
        <v>11</v>
      </c>
      <c r="G625" s="1">
        <v>1</v>
      </c>
      <c r="H625" s="1">
        <v>1</v>
      </c>
      <c r="I625">
        <v>34</v>
      </c>
      <c r="J625" s="1">
        <v>11</v>
      </c>
      <c r="K625" s="1">
        <v>2</v>
      </c>
      <c r="L625">
        <v>73269090</v>
      </c>
      <c r="M625">
        <f t="shared" ref="M625" si="712">IF(N625="ICMS 00 - Tributada Integralmente",1,IF(N625="ICMS 90 - Outras",11,IF(N625="ICMS 60 - Cobrado anteriormente por substituição tributária",9,IF(N625="ICMS 41 - Não tributada",6,IF(N625="ICMS 50 - Suspensão",7,)))))</f>
        <v>0</v>
      </c>
      <c r="N625" s="1" t="str">
        <f t="shared" si="660"/>
        <v>5.102</v>
      </c>
      <c r="O625" s="1" t="str">
        <f t="shared" si="649"/>
        <v>6.102</v>
      </c>
      <c r="P625">
        <f t="shared" si="661"/>
        <v>0</v>
      </c>
      <c r="Q625">
        <f t="shared" si="661"/>
        <v>0</v>
      </c>
      <c r="R625">
        <f t="shared" si="662"/>
        <v>1822</v>
      </c>
      <c r="U625">
        <f t="shared" si="663"/>
        <v>0</v>
      </c>
      <c r="V625">
        <v>661</v>
      </c>
      <c r="W625">
        <f t="shared" si="664"/>
        <v>0</v>
      </c>
      <c r="Y625">
        <f t="shared" si="665"/>
        <v>0</v>
      </c>
      <c r="Z625">
        <f t="shared" si="665"/>
        <v>0</v>
      </c>
    </row>
    <row r="626" spans="1:26" x14ac:dyDescent="0.25">
      <c r="A626" t="s">
        <v>651</v>
      </c>
      <c r="B626">
        <f t="shared" si="657"/>
        <v>0</v>
      </c>
      <c r="C626">
        <v>140</v>
      </c>
      <c r="D626" s="1" t="s">
        <v>6</v>
      </c>
      <c r="E626">
        <f t="shared" si="658"/>
        <v>0</v>
      </c>
      <c r="F626">
        <v>11</v>
      </c>
      <c r="G626" s="1">
        <v>1</v>
      </c>
      <c r="H626" s="1">
        <v>1</v>
      </c>
      <c r="I626">
        <v>34</v>
      </c>
      <c r="J626" s="1">
        <v>11</v>
      </c>
      <c r="K626" s="1">
        <v>2</v>
      </c>
      <c r="L626">
        <v>73158200</v>
      </c>
      <c r="M626">
        <f t="shared" ref="M626" si="713">IF(N626="ICMS 00 - Tributada Integralmente",1,IF(N626="ICMS 90 - Outras",11,IF(N626="ICMS 60 - Cobrado anteriormente por substituição tributária",9,IF(N626="ICMS 41 - Não tributada",6,IF(N626="ICMS 50 - Suspensão",7,)))))</f>
        <v>0</v>
      </c>
      <c r="N626" s="1" t="str">
        <f t="shared" si="660"/>
        <v>5.102</v>
      </c>
      <c r="O626" s="1" t="str">
        <f t="shared" si="649"/>
        <v>6.102</v>
      </c>
      <c r="P626">
        <f t="shared" si="661"/>
        <v>0</v>
      </c>
      <c r="Q626">
        <f t="shared" si="661"/>
        <v>0</v>
      </c>
      <c r="R626">
        <f t="shared" si="662"/>
        <v>1822</v>
      </c>
      <c r="U626">
        <f t="shared" si="663"/>
        <v>0</v>
      </c>
      <c r="V626">
        <v>662</v>
      </c>
      <c r="W626">
        <f t="shared" si="664"/>
        <v>0</v>
      </c>
      <c r="Y626">
        <f t="shared" si="665"/>
        <v>0</v>
      </c>
      <c r="Z626">
        <f t="shared" si="665"/>
        <v>0</v>
      </c>
    </row>
    <row r="627" spans="1:26" x14ac:dyDescent="0.25">
      <c r="A627" t="s">
        <v>652</v>
      </c>
      <c r="B627">
        <f t="shared" si="657"/>
        <v>0</v>
      </c>
      <c r="C627" t="s">
        <v>1271</v>
      </c>
      <c r="D627" s="1" t="s">
        <v>6</v>
      </c>
      <c r="E627">
        <f t="shared" si="658"/>
        <v>0</v>
      </c>
      <c r="F627">
        <v>11</v>
      </c>
      <c r="G627" s="1">
        <v>1</v>
      </c>
      <c r="H627" s="1">
        <v>1</v>
      </c>
      <c r="I627">
        <v>34</v>
      </c>
      <c r="J627" s="1">
        <v>11</v>
      </c>
      <c r="K627" s="1">
        <v>2</v>
      </c>
      <c r="L627">
        <v>73121090</v>
      </c>
      <c r="M627">
        <f t="shared" ref="M627" si="714">IF(N627="ICMS 00 - Tributada Integralmente",1,IF(N627="ICMS 90 - Outras",11,IF(N627="ICMS 60 - Cobrado anteriormente por substituição tributária",9,IF(N627="ICMS 41 - Não tributada",6,IF(N627="ICMS 50 - Suspensão",7,)))))</f>
        <v>0</v>
      </c>
      <c r="N627" s="1" t="str">
        <f t="shared" si="660"/>
        <v>5.102</v>
      </c>
      <c r="O627" s="1" t="str">
        <f t="shared" si="649"/>
        <v>6.102</v>
      </c>
      <c r="P627">
        <f t="shared" si="661"/>
        <v>0</v>
      </c>
      <c r="Q627">
        <f t="shared" si="661"/>
        <v>0</v>
      </c>
      <c r="R627">
        <f t="shared" si="662"/>
        <v>1822</v>
      </c>
      <c r="U627">
        <f t="shared" si="663"/>
        <v>0</v>
      </c>
      <c r="V627">
        <v>663</v>
      </c>
      <c r="W627">
        <f t="shared" si="664"/>
        <v>0</v>
      </c>
      <c r="Y627">
        <f t="shared" si="665"/>
        <v>0</v>
      </c>
      <c r="Z627">
        <f t="shared" si="665"/>
        <v>0</v>
      </c>
    </row>
    <row r="628" spans="1:26" x14ac:dyDescent="0.25">
      <c r="A628" t="s">
        <v>653</v>
      </c>
      <c r="B628">
        <f t="shared" si="657"/>
        <v>0</v>
      </c>
      <c r="C628" t="s">
        <v>1272</v>
      </c>
      <c r="D628" s="1" t="s">
        <v>6</v>
      </c>
      <c r="E628">
        <f t="shared" si="658"/>
        <v>0</v>
      </c>
      <c r="F628">
        <v>11</v>
      </c>
      <c r="G628" s="1">
        <v>1</v>
      </c>
      <c r="H628" s="1">
        <v>1</v>
      </c>
      <c r="I628">
        <v>34</v>
      </c>
      <c r="J628" s="1">
        <v>11</v>
      </c>
      <c r="K628" s="1">
        <v>2</v>
      </c>
      <c r="L628">
        <v>73121090</v>
      </c>
      <c r="M628">
        <f t="shared" ref="M628" si="715">IF(N628="ICMS 00 - Tributada Integralmente",1,IF(N628="ICMS 90 - Outras",11,IF(N628="ICMS 60 - Cobrado anteriormente por substituição tributária",9,IF(N628="ICMS 41 - Não tributada",6,IF(N628="ICMS 50 - Suspensão",7,)))))</f>
        <v>0</v>
      </c>
      <c r="N628" s="1" t="str">
        <f t="shared" si="660"/>
        <v>5.102</v>
      </c>
      <c r="O628" s="1" t="str">
        <f t="shared" si="649"/>
        <v>6.102</v>
      </c>
      <c r="P628">
        <f t="shared" si="661"/>
        <v>0</v>
      </c>
      <c r="Q628">
        <f t="shared" si="661"/>
        <v>0</v>
      </c>
      <c r="R628">
        <f t="shared" si="662"/>
        <v>1822</v>
      </c>
      <c r="U628">
        <f t="shared" si="663"/>
        <v>0</v>
      </c>
      <c r="V628">
        <v>664</v>
      </c>
      <c r="W628">
        <f t="shared" si="664"/>
        <v>0</v>
      </c>
      <c r="Y628">
        <f t="shared" si="665"/>
        <v>0</v>
      </c>
      <c r="Z628">
        <f t="shared" si="665"/>
        <v>0</v>
      </c>
    </row>
    <row r="629" spans="1:26" x14ac:dyDescent="0.25">
      <c r="A629" t="s">
        <v>654</v>
      </c>
      <c r="B629">
        <f t="shared" si="657"/>
        <v>0</v>
      </c>
      <c r="C629" t="s">
        <v>1273</v>
      </c>
      <c r="D629" s="1" t="s">
        <v>6</v>
      </c>
      <c r="E629">
        <f t="shared" si="658"/>
        <v>0</v>
      </c>
      <c r="F629">
        <v>11</v>
      </c>
      <c r="G629" s="1">
        <v>1</v>
      </c>
      <c r="H629" s="1">
        <v>1</v>
      </c>
      <c r="I629">
        <v>34</v>
      </c>
      <c r="J629" s="1">
        <v>11</v>
      </c>
      <c r="K629" s="1">
        <v>2</v>
      </c>
      <c r="L629">
        <v>73121090</v>
      </c>
      <c r="M629">
        <f t="shared" ref="M629" si="716">IF(N629="ICMS 00 - Tributada Integralmente",1,IF(N629="ICMS 90 - Outras",11,IF(N629="ICMS 60 - Cobrado anteriormente por substituição tributária",9,IF(N629="ICMS 41 - Não tributada",6,IF(N629="ICMS 50 - Suspensão",7,)))))</f>
        <v>0</v>
      </c>
      <c r="N629" s="1" t="str">
        <f t="shared" si="660"/>
        <v>5.102</v>
      </c>
      <c r="O629" s="1" t="str">
        <f t="shared" si="649"/>
        <v>6.102</v>
      </c>
      <c r="P629">
        <f t="shared" si="661"/>
        <v>0</v>
      </c>
      <c r="Q629">
        <f t="shared" si="661"/>
        <v>0</v>
      </c>
      <c r="R629">
        <f t="shared" si="662"/>
        <v>1822</v>
      </c>
      <c r="U629">
        <f t="shared" si="663"/>
        <v>0</v>
      </c>
      <c r="V629">
        <v>665</v>
      </c>
      <c r="W629">
        <f t="shared" si="664"/>
        <v>0</v>
      </c>
      <c r="Y629">
        <f t="shared" si="665"/>
        <v>0</v>
      </c>
      <c r="Z629">
        <f t="shared" si="665"/>
        <v>0</v>
      </c>
    </row>
    <row r="630" spans="1:26" x14ac:dyDescent="0.25">
      <c r="A630" t="s">
        <v>655</v>
      </c>
      <c r="B630">
        <f t="shared" si="657"/>
        <v>0</v>
      </c>
      <c r="C630" t="s">
        <v>1274</v>
      </c>
      <c r="D630" s="1" t="s">
        <v>6</v>
      </c>
      <c r="E630">
        <f t="shared" si="658"/>
        <v>0</v>
      </c>
      <c r="F630">
        <v>11</v>
      </c>
      <c r="G630" s="1">
        <v>1</v>
      </c>
      <c r="H630" s="1">
        <v>1</v>
      </c>
      <c r="I630">
        <v>34</v>
      </c>
      <c r="J630" s="1">
        <v>11</v>
      </c>
      <c r="K630" s="1">
        <v>2</v>
      </c>
      <c r="L630">
        <v>73121090</v>
      </c>
      <c r="M630">
        <f t="shared" ref="M630" si="717">IF(N630="ICMS 00 - Tributada Integralmente",1,IF(N630="ICMS 90 - Outras",11,IF(N630="ICMS 60 - Cobrado anteriormente por substituição tributária",9,IF(N630="ICMS 41 - Não tributada",6,IF(N630="ICMS 50 - Suspensão",7,)))))</f>
        <v>0</v>
      </c>
      <c r="N630" s="1" t="str">
        <f t="shared" si="660"/>
        <v>5.102</v>
      </c>
      <c r="O630" s="1" t="str">
        <f t="shared" si="649"/>
        <v>6.102</v>
      </c>
      <c r="P630">
        <f t="shared" si="661"/>
        <v>0</v>
      </c>
      <c r="Q630">
        <f t="shared" si="661"/>
        <v>0</v>
      </c>
      <c r="R630">
        <f t="shared" si="662"/>
        <v>1822</v>
      </c>
      <c r="U630">
        <f t="shared" si="663"/>
        <v>0</v>
      </c>
      <c r="V630">
        <v>666</v>
      </c>
      <c r="W630">
        <f t="shared" si="664"/>
        <v>0</v>
      </c>
      <c r="Y630">
        <f t="shared" si="665"/>
        <v>0</v>
      </c>
      <c r="Z630">
        <f t="shared" si="665"/>
        <v>0</v>
      </c>
    </row>
    <row r="631" spans="1:26" x14ac:dyDescent="0.25">
      <c r="A631" t="s">
        <v>656</v>
      </c>
      <c r="B631">
        <f t="shared" si="657"/>
        <v>0</v>
      </c>
      <c r="C631" t="s">
        <v>1275</v>
      </c>
      <c r="D631" s="1" t="s">
        <v>6</v>
      </c>
      <c r="E631">
        <f t="shared" si="658"/>
        <v>0</v>
      </c>
      <c r="F631">
        <v>11</v>
      </c>
      <c r="G631" s="1">
        <v>1</v>
      </c>
      <c r="H631" s="1">
        <v>1</v>
      </c>
      <c r="I631">
        <v>34</v>
      </c>
      <c r="J631" s="1">
        <v>11</v>
      </c>
      <c r="K631" s="1">
        <v>2</v>
      </c>
      <c r="L631">
        <v>73121090</v>
      </c>
      <c r="M631">
        <f t="shared" ref="M631" si="718">IF(N631="ICMS 00 - Tributada Integralmente",1,IF(N631="ICMS 90 - Outras",11,IF(N631="ICMS 60 - Cobrado anteriormente por substituição tributária",9,IF(N631="ICMS 41 - Não tributada",6,IF(N631="ICMS 50 - Suspensão",7,)))))</f>
        <v>0</v>
      </c>
      <c r="N631" s="1" t="str">
        <f t="shared" si="660"/>
        <v>5.102</v>
      </c>
      <c r="O631" s="1" t="str">
        <f t="shared" si="649"/>
        <v>6.102</v>
      </c>
      <c r="P631">
        <f t="shared" si="661"/>
        <v>0</v>
      </c>
      <c r="Q631">
        <f t="shared" si="661"/>
        <v>0</v>
      </c>
      <c r="R631">
        <f t="shared" si="662"/>
        <v>1822</v>
      </c>
      <c r="U631">
        <f t="shared" si="663"/>
        <v>0</v>
      </c>
      <c r="V631">
        <v>667</v>
      </c>
      <c r="W631">
        <f t="shared" si="664"/>
        <v>0</v>
      </c>
      <c r="Y631">
        <f t="shared" si="665"/>
        <v>0</v>
      </c>
      <c r="Z631">
        <f t="shared" si="665"/>
        <v>0</v>
      </c>
    </row>
    <row r="632" spans="1:26" x14ac:dyDescent="0.25">
      <c r="A632" t="s">
        <v>657</v>
      </c>
      <c r="B632">
        <f t="shared" si="657"/>
        <v>0</v>
      </c>
      <c r="C632" t="s">
        <v>1276</v>
      </c>
      <c r="D632" s="1" t="s">
        <v>6</v>
      </c>
      <c r="E632">
        <f t="shared" si="658"/>
        <v>0</v>
      </c>
      <c r="F632">
        <v>11</v>
      </c>
      <c r="G632" s="1">
        <v>1</v>
      </c>
      <c r="H632" s="1">
        <v>1</v>
      </c>
      <c r="I632">
        <v>34</v>
      </c>
      <c r="J632" s="1">
        <v>11</v>
      </c>
      <c r="K632" s="1">
        <v>2</v>
      </c>
      <c r="L632">
        <v>73121090</v>
      </c>
      <c r="M632">
        <f t="shared" ref="M632" si="719">IF(N632="ICMS 00 - Tributada Integralmente",1,IF(N632="ICMS 90 - Outras",11,IF(N632="ICMS 60 - Cobrado anteriormente por substituição tributária",9,IF(N632="ICMS 41 - Não tributada",6,IF(N632="ICMS 50 - Suspensão",7,)))))</f>
        <v>0</v>
      </c>
      <c r="N632" s="1" t="str">
        <f t="shared" si="660"/>
        <v>5.102</v>
      </c>
      <c r="O632" s="1" t="str">
        <f t="shared" si="649"/>
        <v>6.102</v>
      </c>
      <c r="P632">
        <f t="shared" si="661"/>
        <v>0</v>
      </c>
      <c r="Q632">
        <f t="shared" si="661"/>
        <v>0</v>
      </c>
      <c r="R632">
        <f t="shared" si="662"/>
        <v>1822</v>
      </c>
      <c r="U632">
        <f t="shared" si="663"/>
        <v>0</v>
      </c>
      <c r="V632">
        <v>668</v>
      </c>
      <c r="W632">
        <f t="shared" si="664"/>
        <v>0</v>
      </c>
      <c r="Y632">
        <f t="shared" si="665"/>
        <v>0</v>
      </c>
      <c r="Z632">
        <f t="shared" si="665"/>
        <v>0</v>
      </c>
    </row>
    <row r="633" spans="1:26" x14ac:dyDescent="0.25">
      <c r="A633" t="s">
        <v>658</v>
      </c>
      <c r="B633">
        <f t="shared" si="657"/>
        <v>0</v>
      </c>
      <c r="C633" t="s">
        <v>1277</v>
      </c>
      <c r="D633" s="1" t="s">
        <v>6</v>
      </c>
      <c r="E633">
        <f t="shared" si="658"/>
        <v>0</v>
      </c>
      <c r="F633">
        <v>11</v>
      </c>
      <c r="G633" s="1">
        <v>1</v>
      </c>
      <c r="H633" s="1">
        <v>1</v>
      </c>
      <c r="I633">
        <v>34</v>
      </c>
      <c r="J633" s="1">
        <v>11</v>
      </c>
      <c r="K633" s="1">
        <v>2</v>
      </c>
      <c r="L633">
        <v>73121090</v>
      </c>
      <c r="M633">
        <f t="shared" ref="M633" si="720">IF(N633="ICMS 00 - Tributada Integralmente",1,IF(N633="ICMS 90 - Outras",11,IF(N633="ICMS 60 - Cobrado anteriormente por substituição tributária",9,IF(N633="ICMS 41 - Não tributada",6,IF(N633="ICMS 50 - Suspensão",7,)))))</f>
        <v>0</v>
      </c>
      <c r="N633" s="1" t="str">
        <f t="shared" si="660"/>
        <v>5.102</v>
      </c>
      <c r="O633" s="1" t="str">
        <f t="shared" si="649"/>
        <v>6.102</v>
      </c>
      <c r="P633">
        <f t="shared" si="661"/>
        <v>0</v>
      </c>
      <c r="Q633">
        <f t="shared" si="661"/>
        <v>0</v>
      </c>
      <c r="R633">
        <f t="shared" si="662"/>
        <v>1822</v>
      </c>
      <c r="U633">
        <f t="shared" si="663"/>
        <v>0</v>
      </c>
      <c r="V633">
        <v>669</v>
      </c>
      <c r="W633">
        <f t="shared" si="664"/>
        <v>0</v>
      </c>
      <c r="Y633">
        <f t="shared" si="665"/>
        <v>0</v>
      </c>
      <c r="Z633">
        <f t="shared" si="665"/>
        <v>0</v>
      </c>
    </row>
    <row r="634" spans="1:26" x14ac:dyDescent="0.25">
      <c r="A634" t="s">
        <v>659</v>
      </c>
      <c r="B634">
        <f t="shared" si="657"/>
        <v>0</v>
      </c>
      <c r="C634" t="s">
        <v>1278</v>
      </c>
      <c r="D634" s="1" t="s">
        <v>6</v>
      </c>
      <c r="E634">
        <f t="shared" si="658"/>
        <v>0</v>
      </c>
      <c r="F634">
        <v>1</v>
      </c>
      <c r="G634" s="1">
        <v>1</v>
      </c>
      <c r="H634" s="1">
        <v>1</v>
      </c>
      <c r="I634">
        <v>34</v>
      </c>
      <c r="J634" s="1">
        <v>11</v>
      </c>
      <c r="K634" s="1">
        <v>2</v>
      </c>
      <c r="L634">
        <v>73261900</v>
      </c>
      <c r="M634">
        <f t="shared" ref="M634" si="721">IF(N634="ICMS 00 - Tributada Integralmente",1,IF(N634="ICMS 90 - Outras",11,IF(N634="ICMS 60 - Cobrado anteriormente por substituição tributária",9,IF(N634="ICMS 41 - Não tributada",6,IF(N634="ICMS 50 - Suspensão",7,)))))</f>
        <v>0</v>
      </c>
      <c r="N634" s="1" t="str">
        <f t="shared" si="660"/>
        <v>5.102</v>
      </c>
      <c r="O634" s="1" t="str">
        <f t="shared" ref="O634:O697" si="722">IF(K634=9,"6.401","6.102")</f>
        <v>6.102</v>
      </c>
      <c r="P634">
        <f t="shared" si="661"/>
        <v>0</v>
      </c>
      <c r="Q634">
        <f t="shared" si="661"/>
        <v>0</v>
      </c>
      <c r="R634">
        <f t="shared" si="662"/>
        <v>1822</v>
      </c>
      <c r="U634">
        <f t="shared" si="663"/>
        <v>0</v>
      </c>
      <c r="V634">
        <v>67</v>
      </c>
      <c r="W634">
        <f t="shared" si="664"/>
        <v>0</v>
      </c>
      <c r="Y634">
        <f t="shared" si="665"/>
        <v>0</v>
      </c>
      <c r="Z634">
        <f t="shared" si="665"/>
        <v>0</v>
      </c>
    </row>
    <row r="635" spans="1:26" x14ac:dyDescent="0.25">
      <c r="A635" t="s">
        <v>660</v>
      </c>
      <c r="B635">
        <f t="shared" si="657"/>
        <v>0</v>
      </c>
      <c r="C635" t="s">
        <v>1279</v>
      </c>
      <c r="D635" s="1" t="s">
        <v>6</v>
      </c>
      <c r="E635">
        <f t="shared" si="658"/>
        <v>0</v>
      </c>
      <c r="F635">
        <v>1</v>
      </c>
      <c r="G635" s="1">
        <v>1</v>
      </c>
      <c r="H635" s="1">
        <v>1</v>
      </c>
      <c r="I635">
        <v>34</v>
      </c>
      <c r="J635" s="1">
        <v>8</v>
      </c>
      <c r="K635" s="1">
        <v>2</v>
      </c>
      <c r="L635">
        <v>73121090</v>
      </c>
      <c r="M635">
        <f t="shared" ref="M635" si="723">IF(N635="ICMS 00 - Tributada Integralmente",1,IF(N635="ICMS 90 - Outras",11,IF(N635="ICMS 60 - Cobrado anteriormente por substituição tributária",9,IF(N635="ICMS 41 - Não tributada",6,IF(N635="ICMS 50 - Suspensão",7,)))))</f>
        <v>0</v>
      </c>
      <c r="N635" s="1" t="str">
        <f t="shared" si="660"/>
        <v>5.102</v>
      </c>
      <c r="O635" s="1" t="str">
        <f t="shared" si="722"/>
        <v>6.102</v>
      </c>
      <c r="P635">
        <f t="shared" si="661"/>
        <v>0</v>
      </c>
      <c r="Q635">
        <f t="shared" si="661"/>
        <v>0</v>
      </c>
      <c r="R635">
        <f t="shared" si="662"/>
        <v>1822</v>
      </c>
      <c r="U635">
        <f t="shared" si="663"/>
        <v>0</v>
      </c>
      <c r="V635">
        <v>670</v>
      </c>
      <c r="W635">
        <f t="shared" si="664"/>
        <v>0</v>
      </c>
      <c r="Y635">
        <f t="shared" si="665"/>
        <v>0</v>
      </c>
      <c r="Z635">
        <f t="shared" si="665"/>
        <v>0</v>
      </c>
    </row>
    <row r="636" spans="1:26" x14ac:dyDescent="0.25">
      <c r="A636" t="s">
        <v>661</v>
      </c>
      <c r="B636">
        <f t="shared" si="657"/>
        <v>0</v>
      </c>
      <c r="C636" t="s">
        <v>1168</v>
      </c>
      <c r="D636" s="1" t="s">
        <v>6</v>
      </c>
      <c r="E636">
        <f t="shared" si="658"/>
        <v>0</v>
      </c>
      <c r="F636">
        <v>11</v>
      </c>
      <c r="G636" s="1">
        <v>1</v>
      </c>
      <c r="H636" s="1">
        <v>1</v>
      </c>
      <c r="I636">
        <v>34</v>
      </c>
      <c r="J636" s="1">
        <v>11</v>
      </c>
      <c r="K636" s="1">
        <v>2</v>
      </c>
      <c r="L636">
        <v>73269090</v>
      </c>
      <c r="M636">
        <f t="shared" ref="M636" si="724">IF(N636="ICMS 00 - Tributada Integralmente",1,IF(N636="ICMS 90 - Outras",11,IF(N636="ICMS 60 - Cobrado anteriormente por substituição tributária",9,IF(N636="ICMS 41 - Não tributada",6,IF(N636="ICMS 50 - Suspensão",7,)))))</f>
        <v>0</v>
      </c>
      <c r="N636" s="1" t="str">
        <f t="shared" si="660"/>
        <v>5.102</v>
      </c>
      <c r="O636" s="1" t="str">
        <f t="shared" si="722"/>
        <v>6.102</v>
      </c>
      <c r="P636">
        <f t="shared" si="661"/>
        <v>0</v>
      </c>
      <c r="Q636">
        <f t="shared" si="661"/>
        <v>0</v>
      </c>
      <c r="R636">
        <f t="shared" si="662"/>
        <v>1822</v>
      </c>
      <c r="U636">
        <f t="shared" si="663"/>
        <v>0</v>
      </c>
      <c r="V636">
        <v>671</v>
      </c>
      <c r="W636">
        <f t="shared" si="664"/>
        <v>0</v>
      </c>
      <c r="Y636">
        <f t="shared" si="665"/>
        <v>0</v>
      </c>
      <c r="Z636">
        <f t="shared" si="665"/>
        <v>0</v>
      </c>
    </row>
    <row r="637" spans="1:26" x14ac:dyDescent="0.25">
      <c r="A637" t="s">
        <v>662</v>
      </c>
      <c r="B637">
        <f t="shared" si="657"/>
        <v>0</v>
      </c>
      <c r="C637" t="s">
        <v>1280</v>
      </c>
      <c r="D637" s="1" t="s">
        <v>6</v>
      </c>
      <c r="E637">
        <f t="shared" si="658"/>
        <v>0</v>
      </c>
      <c r="F637">
        <v>11</v>
      </c>
      <c r="G637" s="1">
        <v>1</v>
      </c>
      <c r="H637" s="1">
        <v>1</v>
      </c>
      <c r="I637">
        <v>34</v>
      </c>
      <c r="J637" s="1">
        <v>11</v>
      </c>
      <c r="K637" s="1">
        <v>2</v>
      </c>
      <c r="L637">
        <v>73121090</v>
      </c>
      <c r="M637">
        <f t="shared" ref="M637" si="725">IF(N637="ICMS 00 - Tributada Integralmente",1,IF(N637="ICMS 90 - Outras",11,IF(N637="ICMS 60 - Cobrado anteriormente por substituição tributária",9,IF(N637="ICMS 41 - Não tributada",6,IF(N637="ICMS 50 - Suspensão",7,)))))</f>
        <v>0</v>
      </c>
      <c r="N637" s="1" t="str">
        <f t="shared" si="660"/>
        <v>5.102</v>
      </c>
      <c r="O637" s="1" t="str">
        <f t="shared" si="722"/>
        <v>6.102</v>
      </c>
      <c r="P637">
        <f t="shared" si="661"/>
        <v>0</v>
      </c>
      <c r="Q637">
        <f t="shared" si="661"/>
        <v>0</v>
      </c>
      <c r="R637">
        <f t="shared" si="662"/>
        <v>1822</v>
      </c>
      <c r="U637">
        <f t="shared" si="663"/>
        <v>0</v>
      </c>
      <c r="V637">
        <v>672</v>
      </c>
      <c r="W637">
        <f t="shared" si="664"/>
        <v>0</v>
      </c>
      <c r="Y637">
        <f t="shared" si="665"/>
        <v>0</v>
      </c>
      <c r="Z637">
        <f t="shared" si="665"/>
        <v>0</v>
      </c>
    </row>
    <row r="638" spans="1:26" x14ac:dyDescent="0.25">
      <c r="A638" t="s">
        <v>663</v>
      </c>
      <c r="B638">
        <f t="shared" si="657"/>
        <v>0</v>
      </c>
      <c r="C638" t="s">
        <v>1281</v>
      </c>
      <c r="D638" s="1" t="s">
        <v>6</v>
      </c>
      <c r="E638">
        <f t="shared" si="658"/>
        <v>0</v>
      </c>
      <c r="F638">
        <v>1</v>
      </c>
      <c r="G638" s="1">
        <v>1</v>
      </c>
      <c r="H638" s="1">
        <v>1</v>
      </c>
      <c r="I638">
        <v>34</v>
      </c>
      <c r="J638" s="1">
        <v>11</v>
      </c>
      <c r="K638" s="1">
        <v>2</v>
      </c>
      <c r="L638">
        <v>73269090</v>
      </c>
      <c r="M638">
        <f t="shared" ref="M638" si="726">IF(N638="ICMS 00 - Tributada Integralmente",1,IF(N638="ICMS 90 - Outras",11,IF(N638="ICMS 60 - Cobrado anteriormente por substituição tributária",9,IF(N638="ICMS 41 - Não tributada",6,IF(N638="ICMS 50 - Suspensão",7,)))))</f>
        <v>0</v>
      </c>
      <c r="N638" s="1" t="str">
        <f t="shared" si="660"/>
        <v>5.102</v>
      </c>
      <c r="O638" s="1" t="str">
        <f t="shared" si="722"/>
        <v>6.102</v>
      </c>
      <c r="P638">
        <f t="shared" si="661"/>
        <v>0</v>
      </c>
      <c r="Q638">
        <f t="shared" si="661"/>
        <v>0</v>
      </c>
      <c r="R638">
        <f t="shared" si="662"/>
        <v>1822</v>
      </c>
      <c r="U638">
        <f t="shared" si="663"/>
        <v>0</v>
      </c>
      <c r="V638">
        <v>673</v>
      </c>
      <c r="W638">
        <f t="shared" si="664"/>
        <v>0</v>
      </c>
      <c r="Y638">
        <f t="shared" si="665"/>
        <v>0</v>
      </c>
      <c r="Z638">
        <f t="shared" si="665"/>
        <v>0</v>
      </c>
    </row>
    <row r="639" spans="1:26" x14ac:dyDescent="0.25">
      <c r="A639" t="s">
        <v>664</v>
      </c>
      <c r="B639">
        <f t="shared" si="657"/>
        <v>0</v>
      </c>
      <c r="C639">
        <v>350</v>
      </c>
      <c r="D639" s="1" t="s">
        <v>6</v>
      </c>
      <c r="E639">
        <f t="shared" si="658"/>
        <v>0</v>
      </c>
      <c r="F639">
        <v>1</v>
      </c>
      <c r="G639" s="1">
        <v>1</v>
      </c>
      <c r="H639" s="1">
        <v>1</v>
      </c>
      <c r="I639">
        <v>34</v>
      </c>
      <c r="J639" s="1">
        <v>8</v>
      </c>
      <c r="K639" s="1">
        <v>2</v>
      </c>
      <c r="L639">
        <v>73269090</v>
      </c>
      <c r="M639">
        <f t="shared" ref="M639" si="727">IF(N639="ICMS 00 - Tributada Integralmente",1,IF(N639="ICMS 90 - Outras",11,IF(N639="ICMS 60 - Cobrado anteriormente por substituição tributária",9,IF(N639="ICMS 41 - Não tributada",6,IF(N639="ICMS 50 - Suspensão",7,)))))</f>
        <v>0</v>
      </c>
      <c r="N639" s="1" t="str">
        <f t="shared" si="660"/>
        <v>5.102</v>
      </c>
      <c r="O639" s="1" t="str">
        <f t="shared" si="722"/>
        <v>6.102</v>
      </c>
      <c r="P639">
        <f t="shared" si="661"/>
        <v>0</v>
      </c>
      <c r="Q639">
        <f t="shared" si="661"/>
        <v>0</v>
      </c>
      <c r="R639">
        <f t="shared" si="662"/>
        <v>1822</v>
      </c>
      <c r="U639">
        <f t="shared" si="663"/>
        <v>0</v>
      </c>
      <c r="V639">
        <v>674</v>
      </c>
      <c r="W639">
        <f t="shared" si="664"/>
        <v>0</v>
      </c>
      <c r="Y639">
        <f t="shared" si="665"/>
        <v>0</v>
      </c>
      <c r="Z639">
        <f t="shared" si="665"/>
        <v>0</v>
      </c>
    </row>
    <row r="640" spans="1:26" x14ac:dyDescent="0.25">
      <c r="A640" t="s">
        <v>665</v>
      </c>
      <c r="B640">
        <f t="shared" si="657"/>
        <v>0</v>
      </c>
      <c r="C640">
        <v>11</v>
      </c>
      <c r="D640" s="1" t="s">
        <v>6</v>
      </c>
      <c r="E640">
        <f t="shared" si="658"/>
        <v>0</v>
      </c>
      <c r="F640">
        <v>11</v>
      </c>
      <c r="G640" s="1">
        <v>1</v>
      </c>
      <c r="H640" s="1">
        <v>1</v>
      </c>
      <c r="I640">
        <v>34</v>
      </c>
      <c r="J640" s="1">
        <v>11</v>
      </c>
      <c r="K640" s="1">
        <v>2</v>
      </c>
      <c r="L640">
        <v>73269090</v>
      </c>
      <c r="M640">
        <f t="shared" ref="M640" si="728">IF(N640="ICMS 00 - Tributada Integralmente",1,IF(N640="ICMS 90 - Outras",11,IF(N640="ICMS 60 - Cobrado anteriormente por substituição tributária",9,IF(N640="ICMS 41 - Não tributada",6,IF(N640="ICMS 50 - Suspensão",7,)))))</f>
        <v>0</v>
      </c>
      <c r="N640" s="1" t="str">
        <f t="shared" si="660"/>
        <v>5.102</v>
      </c>
      <c r="O640" s="1" t="str">
        <f t="shared" si="722"/>
        <v>6.102</v>
      </c>
      <c r="P640">
        <f t="shared" si="661"/>
        <v>0</v>
      </c>
      <c r="Q640">
        <f t="shared" si="661"/>
        <v>0</v>
      </c>
      <c r="R640">
        <f t="shared" si="662"/>
        <v>1822</v>
      </c>
      <c r="U640">
        <f t="shared" si="663"/>
        <v>0</v>
      </c>
      <c r="V640">
        <v>675</v>
      </c>
      <c r="W640">
        <f t="shared" si="664"/>
        <v>0</v>
      </c>
      <c r="Y640">
        <f t="shared" si="665"/>
        <v>0</v>
      </c>
      <c r="Z640">
        <f t="shared" si="665"/>
        <v>0</v>
      </c>
    </row>
    <row r="641" spans="1:26" x14ac:dyDescent="0.25">
      <c r="A641" t="s">
        <v>666</v>
      </c>
      <c r="B641">
        <f t="shared" si="657"/>
        <v>0</v>
      </c>
      <c r="C641">
        <v>236</v>
      </c>
      <c r="D641" s="1" t="s">
        <v>6</v>
      </c>
      <c r="E641">
        <f t="shared" si="658"/>
        <v>0</v>
      </c>
      <c r="F641">
        <v>11</v>
      </c>
      <c r="G641" s="1">
        <v>1</v>
      </c>
      <c r="H641" s="1">
        <v>1</v>
      </c>
      <c r="I641">
        <v>34</v>
      </c>
      <c r="J641" s="1">
        <v>11</v>
      </c>
      <c r="K641" s="1">
        <v>2</v>
      </c>
      <c r="L641">
        <v>73121090</v>
      </c>
      <c r="M641">
        <f t="shared" ref="M641" si="729">IF(N641="ICMS 00 - Tributada Integralmente",1,IF(N641="ICMS 90 - Outras",11,IF(N641="ICMS 60 - Cobrado anteriormente por substituição tributária",9,IF(N641="ICMS 41 - Não tributada",6,IF(N641="ICMS 50 - Suspensão",7,)))))</f>
        <v>0</v>
      </c>
      <c r="N641" s="1" t="str">
        <f t="shared" si="660"/>
        <v>5.102</v>
      </c>
      <c r="O641" s="1" t="str">
        <f t="shared" si="722"/>
        <v>6.102</v>
      </c>
      <c r="P641">
        <f t="shared" si="661"/>
        <v>0</v>
      </c>
      <c r="Q641">
        <f t="shared" si="661"/>
        <v>0</v>
      </c>
      <c r="R641">
        <f t="shared" si="662"/>
        <v>1822</v>
      </c>
      <c r="U641">
        <f t="shared" si="663"/>
        <v>0</v>
      </c>
      <c r="V641">
        <v>676</v>
      </c>
      <c r="W641">
        <f t="shared" si="664"/>
        <v>0</v>
      </c>
      <c r="Y641">
        <f t="shared" si="665"/>
        <v>0</v>
      </c>
      <c r="Z641">
        <f t="shared" si="665"/>
        <v>0</v>
      </c>
    </row>
    <row r="642" spans="1:26" x14ac:dyDescent="0.25">
      <c r="A642" t="s">
        <v>667</v>
      </c>
      <c r="B642">
        <f t="shared" ref="B642:B705" si="730">IF(C642="ICMS 00 - Tributada Integralmente",1,IF(C642="ICMS 90 - Outras",11,IF(C642="ICMS 60 - Cobrado anteriormente por substituição tributária",9,IF(C642="ICMS 41 - Não tributada",6,IF(C642="ICMS 50 - Suspensão",7,)))))</f>
        <v>0</v>
      </c>
      <c r="C642" t="s">
        <v>1282</v>
      </c>
      <c r="D642" s="1" t="s">
        <v>6</v>
      </c>
      <c r="E642">
        <f t="shared" ref="E642:E705" si="731">IF(F642="ICMS 00 - Tributada Integralmente",1,IF(F642="ICMS 90 - Outras",11,IF(F642="ICMS 60 - Cobrado anteriormente por substituição tributária",9,IF(F642="ICMS 41 - Não tributada",6,IF(F642="ICMS 50 - Suspensão",7,)))))</f>
        <v>0</v>
      </c>
      <c r="F642">
        <v>1</v>
      </c>
      <c r="G642" s="1">
        <v>1</v>
      </c>
      <c r="H642" s="1">
        <v>1</v>
      </c>
      <c r="I642">
        <v>34</v>
      </c>
      <c r="J642" s="1">
        <v>8</v>
      </c>
      <c r="K642" s="1">
        <v>2</v>
      </c>
      <c r="L642">
        <v>73269090</v>
      </c>
      <c r="M642">
        <f t="shared" ref="M642" si="732">IF(N642="ICMS 00 - Tributada Integralmente",1,IF(N642="ICMS 90 - Outras",11,IF(N642="ICMS 60 - Cobrado anteriormente por substituição tributária",9,IF(N642="ICMS 41 - Não tributada",6,IF(N642="ICMS 50 - Suspensão",7,)))))</f>
        <v>0</v>
      </c>
      <c r="N642" s="1" t="str">
        <f t="shared" ref="N642:N705" si="733">IF(K642=9,"5.405","5.102")</f>
        <v>5.102</v>
      </c>
      <c r="O642" s="1" t="str">
        <f t="shared" si="722"/>
        <v>6.102</v>
      </c>
      <c r="P642">
        <f t="shared" ref="P642:Q705" si="734">IF(Q642="ICMS 00 - Tributada Integralmente",1,IF(Q642="ICMS 90 - Outras",11,IF(Q642="ICMS 60 - Cobrado anteriormente por substituição tributária",9,IF(Q642="ICMS 41 - Não tributada",6,IF(Q642="ICMS 50 - Suspensão",7,)))))</f>
        <v>0</v>
      </c>
      <c r="Q642">
        <f t="shared" si="734"/>
        <v>0</v>
      </c>
      <c r="R642">
        <f t="shared" ref="R642:R705" si="735">IF(S642="Peca",1821,IF(S642="Unidade",1821,1822))</f>
        <v>1822</v>
      </c>
      <c r="U642">
        <f t="shared" ref="U642:U705" si="736">IF(V642="ICMS 00 - Tributada Integralmente",1,IF(V642="ICMS 90 - Outras",11,IF(V642="ICMS 60 - Cobrado anteriormente por substituição tributária",9,IF(V642="ICMS 41 - Não tributada",6,IF(V642="ICMS 50 - Suspensão",7,)))))</f>
        <v>0</v>
      </c>
      <c r="V642">
        <v>677</v>
      </c>
      <c r="W642">
        <f t="shared" ref="W642:W705" si="737">IF(X642="ICMS 00 - Tributada Integralmente",1,IF(X642="ICMS 90 - Outras",11,IF(X642="ICMS 60 - Cobrado anteriormente por substituição tributária",9,IF(X642="ICMS 41 - Não tributada",6,IF(X642="ICMS 50 - Suspensão",7,)))))</f>
        <v>0</v>
      </c>
      <c r="Y642">
        <f t="shared" ref="Y642:Z705" si="738">IF(Z642="ICMS 00 - Tributada Integralmente",1,IF(Z642="ICMS 90 - Outras",11,IF(Z642="ICMS 60 - Cobrado anteriormente por substituição tributária",9,IF(Z642="ICMS 41 - Não tributada",6,IF(Z642="ICMS 50 - Suspensão",7,)))))</f>
        <v>0</v>
      </c>
      <c r="Z642">
        <f t="shared" si="738"/>
        <v>0</v>
      </c>
    </row>
    <row r="643" spans="1:26" x14ac:dyDescent="0.25">
      <c r="A643" t="s">
        <v>668</v>
      </c>
      <c r="B643">
        <f t="shared" si="730"/>
        <v>0</v>
      </c>
      <c r="C643" t="s">
        <v>1283</v>
      </c>
      <c r="D643" s="1" t="s">
        <v>6</v>
      </c>
      <c r="E643">
        <f t="shared" si="731"/>
        <v>0</v>
      </c>
      <c r="F643">
        <v>11</v>
      </c>
      <c r="G643" s="1">
        <v>1</v>
      </c>
      <c r="H643" s="1">
        <v>1</v>
      </c>
      <c r="I643">
        <v>34</v>
      </c>
      <c r="J643" s="1">
        <v>11</v>
      </c>
      <c r="K643" s="1">
        <v>2</v>
      </c>
      <c r="L643">
        <v>73121090</v>
      </c>
      <c r="M643">
        <f t="shared" ref="M643" si="739">IF(N643="ICMS 00 - Tributada Integralmente",1,IF(N643="ICMS 90 - Outras",11,IF(N643="ICMS 60 - Cobrado anteriormente por substituição tributária",9,IF(N643="ICMS 41 - Não tributada",6,IF(N643="ICMS 50 - Suspensão",7,)))))</f>
        <v>0</v>
      </c>
      <c r="N643" s="1" t="str">
        <f t="shared" si="733"/>
        <v>5.102</v>
      </c>
      <c r="O643" s="1" t="str">
        <f t="shared" si="722"/>
        <v>6.102</v>
      </c>
      <c r="P643">
        <f t="shared" si="734"/>
        <v>0</v>
      </c>
      <c r="Q643">
        <f t="shared" si="734"/>
        <v>0</v>
      </c>
      <c r="R643">
        <f t="shared" si="735"/>
        <v>1822</v>
      </c>
      <c r="U643">
        <f t="shared" si="736"/>
        <v>0</v>
      </c>
      <c r="V643">
        <v>678</v>
      </c>
      <c r="W643">
        <f t="shared" si="737"/>
        <v>0</v>
      </c>
      <c r="Y643">
        <f t="shared" si="738"/>
        <v>0</v>
      </c>
      <c r="Z643">
        <f t="shared" si="738"/>
        <v>0</v>
      </c>
    </row>
    <row r="644" spans="1:26" x14ac:dyDescent="0.25">
      <c r="A644" t="s">
        <v>669</v>
      </c>
      <c r="B644">
        <f t="shared" si="730"/>
        <v>0</v>
      </c>
      <c r="C644" t="s">
        <v>1284</v>
      </c>
      <c r="D644" s="1" t="s">
        <v>6</v>
      </c>
      <c r="E644">
        <f t="shared" si="731"/>
        <v>0</v>
      </c>
      <c r="F644">
        <v>11</v>
      </c>
      <c r="G644" s="1">
        <v>1</v>
      </c>
      <c r="H644" s="1">
        <v>1</v>
      </c>
      <c r="I644">
        <v>34</v>
      </c>
      <c r="J644" s="1">
        <v>11</v>
      </c>
      <c r="K644" s="1">
        <v>2</v>
      </c>
      <c r="L644">
        <v>73269090</v>
      </c>
      <c r="M644">
        <f t="shared" ref="M644" si="740">IF(N644="ICMS 00 - Tributada Integralmente",1,IF(N644="ICMS 90 - Outras",11,IF(N644="ICMS 60 - Cobrado anteriormente por substituição tributária",9,IF(N644="ICMS 41 - Não tributada",6,IF(N644="ICMS 50 - Suspensão",7,)))))</f>
        <v>0</v>
      </c>
      <c r="N644" s="1" t="str">
        <f t="shared" si="733"/>
        <v>5.102</v>
      </c>
      <c r="O644" s="1" t="str">
        <f t="shared" si="722"/>
        <v>6.102</v>
      </c>
      <c r="P644">
        <f t="shared" si="734"/>
        <v>0</v>
      </c>
      <c r="Q644">
        <f t="shared" si="734"/>
        <v>0</v>
      </c>
      <c r="R644">
        <f t="shared" si="735"/>
        <v>1822</v>
      </c>
      <c r="U644">
        <f t="shared" si="736"/>
        <v>0</v>
      </c>
      <c r="V644">
        <v>679</v>
      </c>
      <c r="W644">
        <f t="shared" si="737"/>
        <v>0</v>
      </c>
      <c r="Y644">
        <f t="shared" si="738"/>
        <v>0</v>
      </c>
      <c r="Z644">
        <f t="shared" si="738"/>
        <v>0</v>
      </c>
    </row>
    <row r="645" spans="1:26" x14ac:dyDescent="0.25">
      <c r="A645" t="s">
        <v>670</v>
      </c>
      <c r="B645">
        <f t="shared" si="730"/>
        <v>0</v>
      </c>
      <c r="C645" t="s">
        <v>1285</v>
      </c>
      <c r="D645" s="1" t="s">
        <v>6</v>
      </c>
      <c r="E645">
        <f t="shared" si="731"/>
        <v>0</v>
      </c>
      <c r="F645">
        <v>1</v>
      </c>
      <c r="G645" s="1">
        <v>1</v>
      </c>
      <c r="H645" s="1">
        <v>1</v>
      </c>
      <c r="I645">
        <v>34</v>
      </c>
      <c r="J645" s="1">
        <v>11</v>
      </c>
      <c r="K645" s="1">
        <v>2</v>
      </c>
      <c r="L645">
        <v>73261900</v>
      </c>
      <c r="M645">
        <f t="shared" ref="M645" si="741">IF(N645="ICMS 00 - Tributada Integralmente",1,IF(N645="ICMS 90 - Outras",11,IF(N645="ICMS 60 - Cobrado anteriormente por substituição tributária",9,IF(N645="ICMS 41 - Não tributada",6,IF(N645="ICMS 50 - Suspensão",7,)))))</f>
        <v>0</v>
      </c>
      <c r="N645" s="1" t="str">
        <f t="shared" si="733"/>
        <v>5.102</v>
      </c>
      <c r="O645" s="1" t="str">
        <f t="shared" si="722"/>
        <v>6.102</v>
      </c>
      <c r="P645">
        <f t="shared" si="734"/>
        <v>0</v>
      </c>
      <c r="Q645">
        <f t="shared" si="734"/>
        <v>0</v>
      </c>
      <c r="R645">
        <f t="shared" si="735"/>
        <v>1822</v>
      </c>
      <c r="U645">
        <f t="shared" si="736"/>
        <v>0</v>
      </c>
      <c r="V645">
        <v>68</v>
      </c>
      <c r="W645">
        <f t="shared" si="737"/>
        <v>0</v>
      </c>
      <c r="Y645">
        <f t="shared" si="738"/>
        <v>0</v>
      </c>
      <c r="Z645">
        <f t="shared" si="738"/>
        <v>0</v>
      </c>
    </row>
    <row r="646" spans="1:26" x14ac:dyDescent="0.25">
      <c r="A646" t="s">
        <v>671</v>
      </c>
      <c r="B646">
        <f t="shared" si="730"/>
        <v>0</v>
      </c>
      <c r="C646" t="s">
        <v>1286</v>
      </c>
      <c r="D646" s="1" t="s">
        <v>6</v>
      </c>
      <c r="E646">
        <f t="shared" si="731"/>
        <v>0</v>
      </c>
      <c r="F646">
        <v>11</v>
      </c>
      <c r="G646" s="1">
        <v>1</v>
      </c>
      <c r="H646" s="1">
        <v>1</v>
      </c>
      <c r="I646">
        <v>34</v>
      </c>
      <c r="J646" s="1">
        <v>11</v>
      </c>
      <c r="K646" s="1">
        <v>2</v>
      </c>
      <c r="L646">
        <v>73121090</v>
      </c>
      <c r="M646">
        <f t="shared" ref="M646" si="742">IF(N646="ICMS 00 - Tributada Integralmente",1,IF(N646="ICMS 90 - Outras",11,IF(N646="ICMS 60 - Cobrado anteriormente por substituição tributária",9,IF(N646="ICMS 41 - Não tributada",6,IF(N646="ICMS 50 - Suspensão",7,)))))</f>
        <v>0</v>
      </c>
      <c r="N646" s="1" t="str">
        <f t="shared" si="733"/>
        <v>5.102</v>
      </c>
      <c r="O646" s="1" t="str">
        <f t="shared" si="722"/>
        <v>6.102</v>
      </c>
      <c r="P646">
        <f t="shared" si="734"/>
        <v>0</v>
      </c>
      <c r="Q646">
        <f t="shared" si="734"/>
        <v>0</v>
      </c>
      <c r="R646">
        <f t="shared" si="735"/>
        <v>1822</v>
      </c>
      <c r="U646">
        <f t="shared" si="736"/>
        <v>0</v>
      </c>
      <c r="V646">
        <v>680</v>
      </c>
      <c r="W646">
        <f t="shared" si="737"/>
        <v>0</v>
      </c>
      <c r="Y646">
        <f t="shared" si="738"/>
        <v>0</v>
      </c>
      <c r="Z646">
        <f t="shared" si="738"/>
        <v>0</v>
      </c>
    </row>
    <row r="647" spans="1:26" x14ac:dyDescent="0.25">
      <c r="A647" t="s">
        <v>672</v>
      </c>
      <c r="B647">
        <f t="shared" si="730"/>
        <v>0</v>
      </c>
      <c r="C647" t="s">
        <v>1287</v>
      </c>
      <c r="D647" s="1" t="s">
        <v>6</v>
      </c>
      <c r="E647">
        <f t="shared" si="731"/>
        <v>0</v>
      </c>
      <c r="F647">
        <v>11</v>
      </c>
      <c r="G647" s="1">
        <v>1</v>
      </c>
      <c r="H647" s="1">
        <v>1</v>
      </c>
      <c r="I647">
        <v>34</v>
      </c>
      <c r="J647" s="1">
        <v>11</v>
      </c>
      <c r="K647" s="1">
        <v>2</v>
      </c>
      <c r="L647">
        <v>73121090</v>
      </c>
      <c r="M647">
        <f t="shared" ref="M647" si="743">IF(N647="ICMS 00 - Tributada Integralmente",1,IF(N647="ICMS 90 - Outras",11,IF(N647="ICMS 60 - Cobrado anteriormente por substituição tributária",9,IF(N647="ICMS 41 - Não tributada",6,IF(N647="ICMS 50 - Suspensão",7,)))))</f>
        <v>0</v>
      </c>
      <c r="N647" s="1" t="str">
        <f t="shared" si="733"/>
        <v>5.102</v>
      </c>
      <c r="O647" s="1" t="str">
        <f t="shared" si="722"/>
        <v>6.102</v>
      </c>
      <c r="P647">
        <f t="shared" si="734"/>
        <v>0</v>
      </c>
      <c r="Q647">
        <f t="shared" si="734"/>
        <v>0</v>
      </c>
      <c r="R647">
        <f t="shared" si="735"/>
        <v>1822</v>
      </c>
      <c r="U647">
        <f t="shared" si="736"/>
        <v>0</v>
      </c>
      <c r="V647">
        <v>681</v>
      </c>
      <c r="W647">
        <f t="shared" si="737"/>
        <v>0</v>
      </c>
      <c r="Y647">
        <f t="shared" si="738"/>
        <v>0</v>
      </c>
      <c r="Z647">
        <f t="shared" si="738"/>
        <v>0</v>
      </c>
    </row>
    <row r="648" spans="1:26" x14ac:dyDescent="0.25">
      <c r="A648" t="s">
        <v>673</v>
      </c>
      <c r="B648">
        <f t="shared" si="730"/>
        <v>0</v>
      </c>
      <c r="C648" t="s">
        <v>1288</v>
      </c>
      <c r="D648" s="1" t="s">
        <v>6</v>
      </c>
      <c r="E648">
        <f t="shared" si="731"/>
        <v>0</v>
      </c>
      <c r="F648">
        <v>1</v>
      </c>
      <c r="G648" s="1">
        <v>1</v>
      </c>
      <c r="H648" s="1">
        <v>1</v>
      </c>
      <c r="I648">
        <v>34</v>
      </c>
      <c r="J648" s="1">
        <v>11</v>
      </c>
      <c r="K648" s="1">
        <v>2</v>
      </c>
      <c r="L648">
        <v>73269090</v>
      </c>
      <c r="M648">
        <f t="shared" ref="M648" si="744">IF(N648="ICMS 00 - Tributada Integralmente",1,IF(N648="ICMS 90 - Outras",11,IF(N648="ICMS 60 - Cobrado anteriormente por substituição tributária",9,IF(N648="ICMS 41 - Não tributada",6,IF(N648="ICMS 50 - Suspensão",7,)))))</f>
        <v>0</v>
      </c>
      <c r="N648" s="1" t="str">
        <f t="shared" si="733"/>
        <v>5.102</v>
      </c>
      <c r="O648" s="1" t="str">
        <f t="shared" si="722"/>
        <v>6.102</v>
      </c>
      <c r="P648">
        <f t="shared" si="734"/>
        <v>0</v>
      </c>
      <c r="Q648">
        <f t="shared" si="734"/>
        <v>0</v>
      </c>
      <c r="R648">
        <f t="shared" si="735"/>
        <v>1822</v>
      </c>
      <c r="U648">
        <f t="shared" si="736"/>
        <v>0</v>
      </c>
      <c r="V648">
        <v>682</v>
      </c>
      <c r="W648">
        <f t="shared" si="737"/>
        <v>0</v>
      </c>
      <c r="Y648">
        <f t="shared" si="738"/>
        <v>0</v>
      </c>
      <c r="Z648">
        <f t="shared" si="738"/>
        <v>0</v>
      </c>
    </row>
    <row r="649" spans="1:26" x14ac:dyDescent="0.25">
      <c r="A649" t="s">
        <v>674</v>
      </c>
      <c r="B649">
        <f t="shared" si="730"/>
        <v>0</v>
      </c>
      <c r="C649" t="s">
        <v>1289</v>
      </c>
      <c r="D649" s="1" t="s">
        <v>6</v>
      </c>
      <c r="E649">
        <f t="shared" si="731"/>
        <v>0</v>
      </c>
      <c r="F649">
        <v>1</v>
      </c>
      <c r="G649" s="1">
        <v>1</v>
      </c>
      <c r="H649" s="1">
        <v>1</v>
      </c>
      <c r="I649">
        <v>34</v>
      </c>
      <c r="J649" s="1">
        <v>11</v>
      </c>
      <c r="K649" s="1">
        <v>2</v>
      </c>
      <c r="L649">
        <v>73269090</v>
      </c>
      <c r="M649">
        <f t="shared" ref="M649" si="745">IF(N649="ICMS 00 - Tributada Integralmente",1,IF(N649="ICMS 90 - Outras",11,IF(N649="ICMS 60 - Cobrado anteriormente por substituição tributária",9,IF(N649="ICMS 41 - Não tributada",6,IF(N649="ICMS 50 - Suspensão",7,)))))</f>
        <v>0</v>
      </c>
      <c r="N649" s="1" t="str">
        <f t="shared" si="733"/>
        <v>5.102</v>
      </c>
      <c r="O649" s="1" t="str">
        <f t="shared" si="722"/>
        <v>6.102</v>
      </c>
      <c r="P649">
        <f t="shared" si="734"/>
        <v>0</v>
      </c>
      <c r="Q649">
        <f t="shared" si="734"/>
        <v>0</v>
      </c>
      <c r="R649">
        <f t="shared" si="735"/>
        <v>1822</v>
      </c>
      <c r="U649">
        <f t="shared" si="736"/>
        <v>0</v>
      </c>
      <c r="V649">
        <v>683</v>
      </c>
      <c r="W649">
        <f t="shared" si="737"/>
        <v>0</v>
      </c>
      <c r="Y649">
        <f t="shared" si="738"/>
        <v>0</v>
      </c>
      <c r="Z649">
        <f t="shared" si="738"/>
        <v>0</v>
      </c>
    </row>
    <row r="650" spans="1:26" x14ac:dyDescent="0.25">
      <c r="A650" t="s">
        <v>675</v>
      </c>
      <c r="B650">
        <f t="shared" si="730"/>
        <v>0</v>
      </c>
      <c r="C650" t="s">
        <v>1290</v>
      </c>
      <c r="D650" s="1" t="s">
        <v>6</v>
      </c>
      <c r="E650">
        <f t="shared" si="731"/>
        <v>0</v>
      </c>
      <c r="F650">
        <v>1</v>
      </c>
      <c r="G650" s="1">
        <v>1</v>
      </c>
      <c r="H650" s="1">
        <v>1</v>
      </c>
      <c r="I650">
        <v>34</v>
      </c>
      <c r="J650" s="1">
        <v>11</v>
      </c>
      <c r="K650" s="1">
        <v>2</v>
      </c>
      <c r="L650">
        <v>73269090</v>
      </c>
      <c r="M650">
        <f t="shared" ref="M650" si="746">IF(N650="ICMS 00 - Tributada Integralmente",1,IF(N650="ICMS 90 - Outras",11,IF(N650="ICMS 60 - Cobrado anteriormente por substituição tributária",9,IF(N650="ICMS 41 - Não tributada",6,IF(N650="ICMS 50 - Suspensão",7,)))))</f>
        <v>0</v>
      </c>
      <c r="N650" s="1" t="str">
        <f t="shared" si="733"/>
        <v>5.102</v>
      </c>
      <c r="O650" s="1" t="str">
        <f t="shared" si="722"/>
        <v>6.102</v>
      </c>
      <c r="P650">
        <f t="shared" si="734"/>
        <v>0</v>
      </c>
      <c r="Q650">
        <f t="shared" si="734"/>
        <v>0</v>
      </c>
      <c r="R650">
        <f t="shared" si="735"/>
        <v>1822</v>
      </c>
      <c r="U650">
        <f t="shared" si="736"/>
        <v>0</v>
      </c>
      <c r="V650">
        <v>684</v>
      </c>
      <c r="W650">
        <f t="shared" si="737"/>
        <v>0</v>
      </c>
      <c r="Y650">
        <f t="shared" si="738"/>
        <v>0</v>
      </c>
      <c r="Z650">
        <f t="shared" si="738"/>
        <v>0</v>
      </c>
    </row>
    <row r="651" spans="1:26" x14ac:dyDescent="0.25">
      <c r="A651" t="s">
        <v>676</v>
      </c>
      <c r="B651">
        <f t="shared" si="730"/>
        <v>0</v>
      </c>
      <c r="C651" t="s">
        <v>1291</v>
      </c>
      <c r="D651" s="1" t="s">
        <v>6</v>
      </c>
      <c r="E651">
        <f t="shared" si="731"/>
        <v>0</v>
      </c>
      <c r="F651">
        <v>1</v>
      </c>
      <c r="G651" s="1">
        <v>1</v>
      </c>
      <c r="H651" s="1">
        <v>1</v>
      </c>
      <c r="I651">
        <v>34</v>
      </c>
      <c r="J651" s="1">
        <v>8</v>
      </c>
      <c r="K651" s="1">
        <v>2</v>
      </c>
      <c r="L651">
        <v>73262000</v>
      </c>
      <c r="M651">
        <f t="shared" ref="M651" si="747">IF(N651="ICMS 00 - Tributada Integralmente",1,IF(N651="ICMS 90 - Outras",11,IF(N651="ICMS 60 - Cobrado anteriormente por substituição tributária",9,IF(N651="ICMS 41 - Não tributada",6,IF(N651="ICMS 50 - Suspensão",7,)))))</f>
        <v>0</v>
      </c>
      <c r="N651" s="1" t="str">
        <f t="shared" si="733"/>
        <v>5.102</v>
      </c>
      <c r="O651" s="1" t="str">
        <f t="shared" si="722"/>
        <v>6.102</v>
      </c>
      <c r="P651">
        <f t="shared" si="734"/>
        <v>0</v>
      </c>
      <c r="Q651">
        <f t="shared" si="734"/>
        <v>0</v>
      </c>
      <c r="R651">
        <f t="shared" si="735"/>
        <v>1822</v>
      </c>
      <c r="U651">
        <f t="shared" si="736"/>
        <v>0</v>
      </c>
      <c r="V651">
        <v>685</v>
      </c>
      <c r="W651">
        <f t="shared" si="737"/>
        <v>0</v>
      </c>
      <c r="Y651">
        <f t="shared" si="738"/>
        <v>0</v>
      </c>
      <c r="Z651">
        <f t="shared" si="738"/>
        <v>0</v>
      </c>
    </row>
    <row r="652" spans="1:26" x14ac:dyDescent="0.25">
      <c r="A652" t="s">
        <v>677</v>
      </c>
      <c r="B652">
        <f t="shared" si="730"/>
        <v>0</v>
      </c>
      <c r="C652" t="s">
        <v>1292</v>
      </c>
      <c r="D652" s="1" t="s">
        <v>6</v>
      </c>
      <c r="E652">
        <f t="shared" si="731"/>
        <v>0</v>
      </c>
      <c r="F652">
        <v>11</v>
      </c>
      <c r="G652" s="1">
        <v>1</v>
      </c>
      <c r="H652" s="1">
        <v>1</v>
      </c>
      <c r="I652">
        <v>34</v>
      </c>
      <c r="J652" s="1">
        <v>11</v>
      </c>
      <c r="K652" s="1">
        <v>2</v>
      </c>
      <c r="L652">
        <v>73121090</v>
      </c>
      <c r="M652">
        <f t="shared" ref="M652" si="748">IF(N652="ICMS 00 - Tributada Integralmente",1,IF(N652="ICMS 90 - Outras",11,IF(N652="ICMS 60 - Cobrado anteriormente por substituição tributária",9,IF(N652="ICMS 41 - Não tributada",6,IF(N652="ICMS 50 - Suspensão",7,)))))</f>
        <v>0</v>
      </c>
      <c r="N652" s="1" t="str">
        <f t="shared" si="733"/>
        <v>5.102</v>
      </c>
      <c r="O652" s="1" t="str">
        <f t="shared" si="722"/>
        <v>6.102</v>
      </c>
      <c r="P652">
        <f t="shared" si="734"/>
        <v>0</v>
      </c>
      <c r="Q652">
        <f t="shared" si="734"/>
        <v>0</v>
      </c>
      <c r="R652">
        <f t="shared" si="735"/>
        <v>1822</v>
      </c>
      <c r="U652">
        <f t="shared" si="736"/>
        <v>0</v>
      </c>
      <c r="V652">
        <v>686</v>
      </c>
      <c r="W652">
        <f t="shared" si="737"/>
        <v>0</v>
      </c>
      <c r="Y652">
        <f t="shared" si="738"/>
        <v>0</v>
      </c>
      <c r="Z652">
        <f t="shared" si="738"/>
        <v>0</v>
      </c>
    </row>
    <row r="653" spans="1:26" x14ac:dyDescent="0.25">
      <c r="A653" t="s">
        <v>678</v>
      </c>
      <c r="B653">
        <f t="shared" si="730"/>
        <v>0</v>
      </c>
      <c r="C653" t="s">
        <v>1293</v>
      </c>
      <c r="D653" s="1" t="s">
        <v>6</v>
      </c>
      <c r="E653">
        <f t="shared" si="731"/>
        <v>0</v>
      </c>
      <c r="F653">
        <v>11</v>
      </c>
      <c r="G653" s="1">
        <v>1</v>
      </c>
      <c r="H653" s="1">
        <v>1</v>
      </c>
      <c r="I653">
        <v>34</v>
      </c>
      <c r="J653" s="1">
        <v>11</v>
      </c>
      <c r="K653" s="1">
        <v>2</v>
      </c>
      <c r="L653">
        <v>73269090</v>
      </c>
      <c r="M653">
        <f t="shared" ref="M653" si="749">IF(N653="ICMS 00 - Tributada Integralmente",1,IF(N653="ICMS 90 - Outras",11,IF(N653="ICMS 60 - Cobrado anteriormente por substituição tributária",9,IF(N653="ICMS 41 - Não tributada",6,IF(N653="ICMS 50 - Suspensão",7,)))))</f>
        <v>0</v>
      </c>
      <c r="N653" s="1" t="str">
        <f t="shared" si="733"/>
        <v>5.102</v>
      </c>
      <c r="O653" s="1" t="str">
        <f t="shared" si="722"/>
        <v>6.102</v>
      </c>
      <c r="P653">
        <f t="shared" si="734"/>
        <v>0</v>
      </c>
      <c r="Q653">
        <f t="shared" si="734"/>
        <v>0</v>
      </c>
      <c r="R653">
        <f t="shared" si="735"/>
        <v>1822</v>
      </c>
      <c r="U653">
        <f t="shared" si="736"/>
        <v>0</v>
      </c>
      <c r="V653">
        <v>687</v>
      </c>
      <c r="W653">
        <f t="shared" si="737"/>
        <v>0</v>
      </c>
      <c r="Y653">
        <f t="shared" si="738"/>
        <v>0</v>
      </c>
      <c r="Z653">
        <f t="shared" si="738"/>
        <v>0</v>
      </c>
    </row>
    <row r="654" spans="1:26" x14ac:dyDescent="0.25">
      <c r="A654" t="s">
        <v>679</v>
      </c>
      <c r="B654">
        <f t="shared" si="730"/>
        <v>0</v>
      </c>
      <c r="C654" t="s">
        <v>1291</v>
      </c>
      <c r="D654" s="1" t="s">
        <v>6</v>
      </c>
      <c r="E654">
        <f t="shared" si="731"/>
        <v>0</v>
      </c>
      <c r="F654">
        <v>7</v>
      </c>
      <c r="G654" s="1">
        <v>1</v>
      </c>
      <c r="H654" s="1">
        <v>10</v>
      </c>
      <c r="I654">
        <v>43</v>
      </c>
      <c r="J654" s="1">
        <v>11</v>
      </c>
      <c r="K654" s="1">
        <v>2</v>
      </c>
      <c r="L654">
        <v>73121090</v>
      </c>
      <c r="M654">
        <f t="shared" ref="M654" si="750">IF(N654="ICMS 00 - Tributada Integralmente",1,IF(N654="ICMS 90 - Outras",11,IF(N654="ICMS 60 - Cobrado anteriormente por substituição tributária",9,IF(N654="ICMS 41 - Não tributada",6,IF(N654="ICMS 50 - Suspensão",7,)))))</f>
        <v>0</v>
      </c>
      <c r="N654" s="1" t="str">
        <f t="shared" si="733"/>
        <v>5.102</v>
      </c>
      <c r="O654" s="1" t="str">
        <f t="shared" si="722"/>
        <v>6.102</v>
      </c>
      <c r="P654">
        <f t="shared" si="734"/>
        <v>0</v>
      </c>
      <c r="Q654">
        <f t="shared" si="734"/>
        <v>0</v>
      </c>
      <c r="R654">
        <f t="shared" si="735"/>
        <v>1822</v>
      </c>
      <c r="U654">
        <f t="shared" si="736"/>
        <v>0</v>
      </c>
      <c r="V654">
        <v>688</v>
      </c>
      <c r="W654">
        <f t="shared" si="737"/>
        <v>0</v>
      </c>
      <c r="Y654">
        <f t="shared" si="738"/>
        <v>0</v>
      </c>
      <c r="Z654">
        <f t="shared" si="738"/>
        <v>0</v>
      </c>
    </row>
    <row r="655" spans="1:26" x14ac:dyDescent="0.25">
      <c r="A655" t="s">
        <v>680</v>
      </c>
      <c r="B655">
        <f t="shared" si="730"/>
        <v>0</v>
      </c>
      <c r="C655" t="s">
        <v>892</v>
      </c>
      <c r="D655" s="1" t="s">
        <v>6</v>
      </c>
      <c r="E655">
        <f t="shared" si="731"/>
        <v>0</v>
      </c>
      <c r="F655">
        <v>7</v>
      </c>
      <c r="G655" s="1">
        <v>1</v>
      </c>
      <c r="H655" s="1">
        <v>10</v>
      </c>
      <c r="I655">
        <v>43</v>
      </c>
      <c r="J655" s="1">
        <v>11</v>
      </c>
      <c r="K655" s="1">
        <v>2</v>
      </c>
      <c r="L655">
        <v>73121090</v>
      </c>
      <c r="M655">
        <f t="shared" ref="M655" si="751">IF(N655="ICMS 00 - Tributada Integralmente",1,IF(N655="ICMS 90 - Outras",11,IF(N655="ICMS 60 - Cobrado anteriormente por substituição tributária",9,IF(N655="ICMS 41 - Não tributada",6,IF(N655="ICMS 50 - Suspensão",7,)))))</f>
        <v>0</v>
      </c>
      <c r="N655" s="1" t="str">
        <f t="shared" si="733"/>
        <v>5.102</v>
      </c>
      <c r="O655" s="1" t="str">
        <f t="shared" si="722"/>
        <v>6.102</v>
      </c>
      <c r="P655">
        <f t="shared" si="734"/>
        <v>0</v>
      </c>
      <c r="Q655">
        <f t="shared" si="734"/>
        <v>0</v>
      </c>
      <c r="R655">
        <f t="shared" si="735"/>
        <v>1822</v>
      </c>
      <c r="U655">
        <f t="shared" si="736"/>
        <v>0</v>
      </c>
      <c r="V655">
        <v>689</v>
      </c>
      <c r="W655">
        <f t="shared" si="737"/>
        <v>0</v>
      </c>
      <c r="Y655">
        <f t="shared" si="738"/>
        <v>0</v>
      </c>
      <c r="Z655">
        <f t="shared" si="738"/>
        <v>0</v>
      </c>
    </row>
    <row r="656" spans="1:26" x14ac:dyDescent="0.25">
      <c r="A656" t="s">
        <v>681</v>
      </c>
      <c r="B656">
        <f t="shared" si="730"/>
        <v>0</v>
      </c>
      <c r="C656" t="s">
        <v>897</v>
      </c>
      <c r="D656" s="1" t="s">
        <v>6</v>
      </c>
      <c r="E656">
        <f t="shared" si="731"/>
        <v>0</v>
      </c>
      <c r="F656">
        <v>11</v>
      </c>
      <c r="G656" s="1">
        <v>1</v>
      </c>
      <c r="H656" s="1">
        <v>1</v>
      </c>
      <c r="I656">
        <v>34</v>
      </c>
      <c r="J656" s="1">
        <v>11</v>
      </c>
      <c r="K656" s="1">
        <v>2</v>
      </c>
      <c r="L656">
        <v>73261900</v>
      </c>
      <c r="M656">
        <f t="shared" ref="M656" si="752">IF(N656="ICMS 00 - Tributada Integralmente",1,IF(N656="ICMS 90 - Outras",11,IF(N656="ICMS 60 - Cobrado anteriormente por substituição tributária",9,IF(N656="ICMS 41 - Não tributada",6,IF(N656="ICMS 50 - Suspensão",7,)))))</f>
        <v>0</v>
      </c>
      <c r="N656" s="1" t="str">
        <f t="shared" si="733"/>
        <v>5.102</v>
      </c>
      <c r="O656" s="1" t="str">
        <f t="shared" si="722"/>
        <v>6.102</v>
      </c>
      <c r="P656">
        <f t="shared" si="734"/>
        <v>0</v>
      </c>
      <c r="Q656">
        <f t="shared" si="734"/>
        <v>0</v>
      </c>
      <c r="R656">
        <f t="shared" si="735"/>
        <v>1822</v>
      </c>
      <c r="U656">
        <f t="shared" si="736"/>
        <v>0</v>
      </c>
      <c r="V656">
        <v>69</v>
      </c>
      <c r="W656">
        <f t="shared" si="737"/>
        <v>0</v>
      </c>
      <c r="Y656">
        <f t="shared" si="738"/>
        <v>0</v>
      </c>
      <c r="Z656">
        <f t="shared" si="738"/>
        <v>0</v>
      </c>
    </row>
    <row r="657" spans="1:26" x14ac:dyDescent="0.25">
      <c r="A657" t="s">
        <v>682</v>
      </c>
      <c r="B657">
        <f t="shared" si="730"/>
        <v>0</v>
      </c>
      <c r="C657" t="s">
        <v>1294</v>
      </c>
      <c r="D657" s="1" t="s">
        <v>6</v>
      </c>
      <c r="E657">
        <f t="shared" si="731"/>
        <v>0</v>
      </c>
      <c r="F657">
        <v>11</v>
      </c>
      <c r="G657" s="1">
        <v>1</v>
      </c>
      <c r="H657" s="1">
        <v>1</v>
      </c>
      <c r="I657">
        <v>34</v>
      </c>
      <c r="J657" s="1">
        <v>11</v>
      </c>
      <c r="K657" s="1">
        <v>2</v>
      </c>
      <c r="L657">
        <v>73121090</v>
      </c>
      <c r="M657">
        <f t="shared" ref="M657" si="753">IF(N657="ICMS 00 - Tributada Integralmente",1,IF(N657="ICMS 90 - Outras",11,IF(N657="ICMS 60 - Cobrado anteriormente por substituição tributária",9,IF(N657="ICMS 41 - Não tributada",6,IF(N657="ICMS 50 - Suspensão",7,)))))</f>
        <v>0</v>
      </c>
      <c r="N657" s="1" t="str">
        <f t="shared" si="733"/>
        <v>5.102</v>
      </c>
      <c r="O657" s="1" t="str">
        <f t="shared" si="722"/>
        <v>6.102</v>
      </c>
      <c r="P657">
        <f t="shared" si="734"/>
        <v>0</v>
      </c>
      <c r="Q657">
        <f t="shared" si="734"/>
        <v>0</v>
      </c>
      <c r="R657">
        <f t="shared" si="735"/>
        <v>1822</v>
      </c>
      <c r="U657">
        <f t="shared" si="736"/>
        <v>0</v>
      </c>
      <c r="V657">
        <v>690</v>
      </c>
      <c r="W657">
        <f t="shared" si="737"/>
        <v>0</v>
      </c>
      <c r="Y657">
        <f t="shared" si="738"/>
        <v>0</v>
      </c>
      <c r="Z657">
        <f t="shared" si="738"/>
        <v>0</v>
      </c>
    </row>
    <row r="658" spans="1:26" x14ac:dyDescent="0.25">
      <c r="A658" t="s">
        <v>683</v>
      </c>
      <c r="B658">
        <f t="shared" si="730"/>
        <v>0</v>
      </c>
      <c r="C658">
        <v>370</v>
      </c>
      <c r="D658" s="1" t="s">
        <v>6</v>
      </c>
      <c r="E658">
        <f t="shared" si="731"/>
        <v>0</v>
      </c>
      <c r="F658">
        <v>11</v>
      </c>
      <c r="G658" s="1">
        <v>1</v>
      </c>
      <c r="H658" s="1">
        <v>1</v>
      </c>
      <c r="I658">
        <v>34</v>
      </c>
      <c r="J658" s="1">
        <v>11</v>
      </c>
      <c r="K658" s="1">
        <v>2</v>
      </c>
      <c r="L658">
        <v>73121090</v>
      </c>
      <c r="M658">
        <f t="shared" ref="M658" si="754">IF(N658="ICMS 00 - Tributada Integralmente",1,IF(N658="ICMS 90 - Outras",11,IF(N658="ICMS 60 - Cobrado anteriormente por substituição tributária",9,IF(N658="ICMS 41 - Não tributada",6,IF(N658="ICMS 50 - Suspensão",7,)))))</f>
        <v>0</v>
      </c>
      <c r="N658" s="1" t="str">
        <f t="shared" si="733"/>
        <v>5.102</v>
      </c>
      <c r="O658" s="1" t="str">
        <f t="shared" si="722"/>
        <v>6.102</v>
      </c>
      <c r="P658">
        <f t="shared" si="734"/>
        <v>0</v>
      </c>
      <c r="Q658">
        <f t="shared" si="734"/>
        <v>0</v>
      </c>
      <c r="R658">
        <f t="shared" si="735"/>
        <v>1822</v>
      </c>
      <c r="U658">
        <f t="shared" si="736"/>
        <v>0</v>
      </c>
      <c r="V658">
        <v>691</v>
      </c>
      <c r="W658">
        <f t="shared" si="737"/>
        <v>0</v>
      </c>
      <c r="Y658">
        <f t="shared" si="738"/>
        <v>0</v>
      </c>
      <c r="Z658">
        <f t="shared" si="738"/>
        <v>0</v>
      </c>
    </row>
    <row r="659" spans="1:26" x14ac:dyDescent="0.25">
      <c r="A659" t="s">
        <v>684</v>
      </c>
      <c r="B659">
        <f t="shared" si="730"/>
        <v>0</v>
      </c>
      <c r="C659" t="s">
        <v>1004</v>
      </c>
      <c r="D659" s="1" t="s">
        <v>6</v>
      </c>
      <c r="E659">
        <f t="shared" si="731"/>
        <v>0</v>
      </c>
      <c r="F659">
        <v>11</v>
      </c>
      <c r="G659" s="1">
        <v>1</v>
      </c>
      <c r="H659" s="1">
        <v>1</v>
      </c>
      <c r="I659">
        <v>34</v>
      </c>
      <c r="J659" s="1">
        <v>11</v>
      </c>
      <c r="K659" s="1">
        <v>2</v>
      </c>
      <c r="L659">
        <v>73121090</v>
      </c>
      <c r="M659">
        <f t="shared" ref="M659" si="755">IF(N659="ICMS 00 - Tributada Integralmente",1,IF(N659="ICMS 90 - Outras",11,IF(N659="ICMS 60 - Cobrado anteriormente por substituição tributária",9,IF(N659="ICMS 41 - Não tributada",6,IF(N659="ICMS 50 - Suspensão",7,)))))</f>
        <v>0</v>
      </c>
      <c r="N659" s="1" t="str">
        <f t="shared" si="733"/>
        <v>5.102</v>
      </c>
      <c r="O659" s="1" t="str">
        <f t="shared" si="722"/>
        <v>6.102</v>
      </c>
      <c r="P659">
        <f t="shared" si="734"/>
        <v>0</v>
      </c>
      <c r="Q659">
        <f t="shared" si="734"/>
        <v>0</v>
      </c>
      <c r="R659">
        <f t="shared" si="735"/>
        <v>1822</v>
      </c>
      <c r="U659">
        <f t="shared" si="736"/>
        <v>0</v>
      </c>
      <c r="V659">
        <v>692</v>
      </c>
      <c r="W659">
        <f t="shared" si="737"/>
        <v>0</v>
      </c>
      <c r="Y659">
        <f t="shared" si="738"/>
        <v>0</v>
      </c>
      <c r="Z659">
        <f t="shared" si="738"/>
        <v>0</v>
      </c>
    </row>
    <row r="660" spans="1:26" x14ac:dyDescent="0.25">
      <c r="A660" t="s">
        <v>685</v>
      </c>
      <c r="B660">
        <f t="shared" si="730"/>
        <v>0</v>
      </c>
      <c r="C660" t="s">
        <v>1295</v>
      </c>
      <c r="D660" s="1" t="s">
        <v>6</v>
      </c>
      <c r="E660">
        <f t="shared" si="731"/>
        <v>0</v>
      </c>
      <c r="F660">
        <v>11</v>
      </c>
      <c r="G660" s="1">
        <v>1</v>
      </c>
      <c r="H660" s="1">
        <v>1</v>
      </c>
      <c r="I660">
        <v>34</v>
      </c>
      <c r="J660" s="1">
        <v>11</v>
      </c>
      <c r="K660" s="1">
        <v>2</v>
      </c>
      <c r="L660">
        <v>73121090</v>
      </c>
      <c r="M660">
        <f t="shared" ref="M660" si="756">IF(N660="ICMS 00 - Tributada Integralmente",1,IF(N660="ICMS 90 - Outras",11,IF(N660="ICMS 60 - Cobrado anteriormente por substituição tributária",9,IF(N660="ICMS 41 - Não tributada",6,IF(N660="ICMS 50 - Suspensão",7,)))))</f>
        <v>0</v>
      </c>
      <c r="N660" s="1" t="str">
        <f t="shared" si="733"/>
        <v>5.102</v>
      </c>
      <c r="O660" s="1" t="str">
        <f t="shared" si="722"/>
        <v>6.102</v>
      </c>
      <c r="P660">
        <f t="shared" si="734"/>
        <v>0</v>
      </c>
      <c r="Q660">
        <f t="shared" si="734"/>
        <v>0</v>
      </c>
      <c r="R660">
        <f t="shared" si="735"/>
        <v>1822</v>
      </c>
      <c r="U660">
        <f t="shared" si="736"/>
        <v>0</v>
      </c>
      <c r="V660">
        <v>693</v>
      </c>
      <c r="W660">
        <f t="shared" si="737"/>
        <v>0</v>
      </c>
      <c r="Y660">
        <f t="shared" si="738"/>
        <v>0</v>
      </c>
      <c r="Z660">
        <f t="shared" si="738"/>
        <v>0</v>
      </c>
    </row>
    <row r="661" spans="1:26" x14ac:dyDescent="0.25">
      <c r="A661" t="s">
        <v>686</v>
      </c>
      <c r="B661">
        <f t="shared" si="730"/>
        <v>0</v>
      </c>
      <c r="C661" t="s">
        <v>1296</v>
      </c>
      <c r="D661" s="1" t="s">
        <v>6</v>
      </c>
      <c r="E661">
        <f t="shared" si="731"/>
        <v>0</v>
      </c>
      <c r="F661">
        <v>11</v>
      </c>
      <c r="G661" s="1">
        <v>1</v>
      </c>
      <c r="H661" s="1">
        <v>1</v>
      </c>
      <c r="I661">
        <v>34</v>
      </c>
      <c r="J661" s="1">
        <v>11</v>
      </c>
      <c r="K661" s="1">
        <v>2</v>
      </c>
      <c r="L661">
        <v>73121090</v>
      </c>
      <c r="M661">
        <f t="shared" ref="M661" si="757">IF(N661="ICMS 00 - Tributada Integralmente",1,IF(N661="ICMS 90 - Outras",11,IF(N661="ICMS 60 - Cobrado anteriormente por substituição tributária",9,IF(N661="ICMS 41 - Não tributada",6,IF(N661="ICMS 50 - Suspensão",7,)))))</f>
        <v>0</v>
      </c>
      <c r="N661" s="1" t="str">
        <f t="shared" si="733"/>
        <v>5.102</v>
      </c>
      <c r="O661" s="1" t="str">
        <f t="shared" si="722"/>
        <v>6.102</v>
      </c>
      <c r="P661">
        <f t="shared" si="734"/>
        <v>0</v>
      </c>
      <c r="Q661">
        <f t="shared" si="734"/>
        <v>0</v>
      </c>
      <c r="R661">
        <f t="shared" si="735"/>
        <v>1822</v>
      </c>
      <c r="U661">
        <f t="shared" si="736"/>
        <v>0</v>
      </c>
      <c r="V661">
        <v>694</v>
      </c>
      <c r="W661">
        <f t="shared" si="737"/>
        <v>0</v>
      </c>
      <c r="Y661">
        <f t="shared" si="738"/>
        <v>0</v>
      </c>
      <c r="Z661">
        <f t="shared" si="738"/>
        <v>0</v>
      </c>
    </row>
    <row r="662" spans="1:26" x14ac:dyDescent="0.25">
      <c r="A662" t="s">
        <v>687</v>
      </c>
      <c r="B662">
        <f t="shared" si="730"/>
        <v>0</v>
      </c>
      <c r="C662" t="s">
        <v>1297</v>
      </c>
      <c r="D662" s="1" t="s">
        <v>6</v>
      </c>
      <c r="E662">
        <f t="shared" si="731"/>
        <v>0</v>
      </c>
      <c r="F662">
        <v>11</v>
      </c>
      <c r="G662" s="1">
        <v>1</v>
      </c>
      <c r="H662" s="1">
        <v>1</v>
      </c>
      <c r="I662">
        <v>34</v>
      </c>
      <c r="J662" s="1">
        <v>11</v>
      </c>
      <c r="K662" s="1">
        <v>2</v>
      </c>
      <c r="L662">
        <v>73121090</v>
      </c>
      <c r="M662">
        <f t="shared" ref="M662" si="758">IF(N662="ICMS 00 - Tributada Integralmente",1,IF(N662="ICMS 90 - Outras",11,IF(N662="ICMS 60 - Cobrado anteriormente por substituição tributária",9,IF(N662="ICMS 41 - Não tributada",6,IF(N662="ICMS 50 - Suspensão",7,)))))</f>
        <v>0</v>
      </c>
      <c r="N662" s="1" t="str">
        <f t="shared" si="733"/>
        <v>5.102</v>
      </c>
      <c r="O662" s="1" t="str">
        <f t="shared" si="722"/>
        <v>6.102</v>
      </c>
      <c r="P662">
        <f t="shared" si="734"/>
        <v>0</v>
      </c>
      <c r="Q662">
        <f t="shared" si="734"/>
        <v>0</v>
      </c>
      <c r="R662">
        <f t="shared" si="735"/>
        <v>1822</v>
      </c>
      <c r="U662">
        <f t="shared" si="736"/>
        <v>0</v>
      </c>
      <c r="V662">
        <v>695</v>
      </c>
      <c r="W662">
        <f t="shared" si="737"/>
        <v>0</v>
      </c>
      <c r="Y662">
        <f t="shared" si="738"/>
        <v>0</v>
      </c>
      <c r="Z662">
        <f t="shared" si="738"/>
        <v>0</v>
      </c>
    </row>
    <row r="663" spans="1:26" x14ac:dyDescent="0.25">
      <c r="A663" t="s">
        <v>688</v>
      </c>
      <c r="B663">
        <f t="shared" si="730"/>
        <v>0</v>
      </c>
      <c r="C663">
        <v>72</v>
      </c>
      <c r="D663" s="1" t="s">
        <v>6</v>
      </c>
      <c r="E663">
        <f t="shared" si="731"/>
        <v>0</v>
      </c>
      <c r="F663">
        <v>11</v>
      </c>
      <c r="G663" s="1">
        <v>1</v>
      </c>
      <c r="H663" s="1">
        <v>1</v>
      </c>
      <c r="I663">
        <v>34</v>
      </c>
      <c r="J663" s="1">
        <v>11</v>
      </c>
      <c r="K663" s="1">
        <v>2</v>
      </c>
      <c r="L663">
        <v>73121090</v>
      </c>
      <c r="M663">
        <f t="shared" ref="M663" si="759">IF(N663="ICMS 00 - Tributada Integralmente",1,IF(N663="ICMS 90 - Outras",11,IF(N663="ICMS 60 - Cobrado anteriormente por substituição tributária",9,IF(N663="ICMS 41 - Não tributada",6,IF(N663="ICMS 50 - Suspensão",7,)))))</f>
        <v>0</v>
      </c>
      <c r="N663" s="1" t="str">
        <f t="shared" si="733"/>
        <v>5.102</v>
      </c>
      <c r="O663" s="1" t="str">
        <f t="shared" si="722"/>
        <v>6.102</v>
      </c>
      <c r="P663">
        <f t="shared" si="734"/>
        <v>0</v>
      </c>
      <c r="Q663">
        <f t="shared" si="734"/>
        <v>0</v>
      </c>
      <c r="R663">
        <f t="shared" si="735"/>
        <v>1822</v>
      </c>
      <c r="U663">
        <f t="shared" si="736"/>
        <v>0</v>
      </c>
      <c r="V663">
        <v>696</v>
      </c>
      <c r="W663">
        <f t="shared" si="737"/>
        <v>0</v>
      </c>
      <c r="Y663">
        <f t="shared" si="738"/>
        <v>0</v>
      </c>
      <c r="Z663">
        <f t="shared" si="738"/>
        <v>0</v>
      </c>
    </row>
    <row r="664" spans="1:26" x14ac:dyDescent="0.25">
      <c r="A664" t="s">
        <v>689</v>
      </c>
      <c r="B664">
        <f t="shared" si="730"/>
        <v>0</v>
      </c>
      <c r="C664">
        <v>74</v>
      </c>
      <c r="D664" s="1" t="s">
        <v>6</v>
      </c>
      <c r="E664">
        <f t="shared" si="731"/>
        <v>0</v>
      </c>
      <c r="F664">
        <v>11</v>
      </c>
      <c r="G664" s="1">
        <v>1</v>
      </c>
      <c r="H664" s="1">
        <v>1</v>
      </c>
      <c r="I664">
        <v>34</v>
      </c>
      <c r="J664" s="1">
        <v>11</v>
      </c>
      <c r="K664" s="1">
        <v>2</v>
      </c>
      <c r="L664">
        <v>73121090</v>
      </c>
      <c r="M664">
        <f t="shared" ref="M664" si="760">IF(N664="ICMS 00 - Tributada Integralmente",1,IF(N664="ICMS 90 - Outras",11,IF(N664="ICMS 60 - Cobrado anteriormente por substituição tributária",9,IF(N664="ICMS 41 - Não tributada",6,IF(N664="ICMS 50 - Suspensão",7,)))))</f>
        <v>0</v>
      </c>
      <c r="N664" s="1" t="str">
        <f t="shared" si="733"/>
        <v>5.102</v>
      </c>
      <c r="O664" s="1" t="str">
        <f t="shared" si="722"/>
        <v>6.102</v>
      </c>
      <c r="P664">
        <f t="shared" si="734"/>
        <v>0</v>
      </c>
      <c r="Q664">
        <f t="shared" si="734"/>
        <v>0</v>
      </c>
      <c r="R664">
        <f t="shared" si="735"/>
        <v>1822</v>
      </c>
      <c r="U664">
        <f t="shared" si="736"/>
        <v>0</v>
      </c>
      <c r="V664">
        <v>697</v>
      </c>
      <c r="W664">
        <f t="shared" si="737"/>
        <v>0</v>
      </c>
      <c r="Y664">
        <f t="shared" si="738"/>
        <v>0</v>
      </c>
      <c r="Z664">
        <f t="shared" si="738"/>
        <v>0</v>
      </c>
    </row>
    <row r="665" spans="1:26" x14ac:dyDescent="0.25">
      <c r="A665" t="s">
        <v>690</v>
      </c>
      <c r="B665">
        <f t="shared" si="730"/>
        <v>0</v>
      </c>
      <c r="C665" t="s">
        <v>1298</v>
      </c>
      <c r="D665" s="1" t="s">
        <v>6</v>
      </c>
      <c r="E665">
        <f t="shared" si="731"/>
        <v>0</v>
      </c>
      <c r="F665">
        <v>6</v>
      </c>
      <c r="G665" s="1">
        <v>1</v>
      </c>
      <c r="H665" s="1">
        <v>10</v>
      </c>
      <c r="I665">
        <v>43</v>
      </c>
      <c r="J665" s="1">
        <v>11</v>
      </c>
      <c r="K665" s="1">
        <v>8</v>
      </c>
      <c r="L665">
        <v>73121090</v>
      </c>
      <c r="M665">
        <f t="shared" ref="M665" si="761">IF(N665="ICMS 00 - Tributada Integralmente",1,IF(N665="ICMS 90 - Outras",11,IF(N665="ICMS 60 - Cobrado anteriormente por substituição tributária",9,IF(N665="ICMS 41 - Não tributada",6,IF(N665="ICMS 50 - Suspensão",7,)))))</f>
        <v>0</v>
      </c>
      <c r="N665" s="1" t="str">
        <f t="shared" si="733"/>
        <v>5.102</v>
      </c>
      <c r="O665" s="1" t="str">
        <f t="shared" si="722"/>
        <v>6.102</v>
      </c>
      <c r="P665">
        <f t="shared" si="734"/>
        <v>0</v>
      </c>
      <c r="Q665">
        <f t="shared" si="734"/>
        <v>0</v>
      </c>
      <c r="R665">
        <f t="shared" si="735"/>
        <v>1822</v>
      </c>
      <c r="U665">
        <f t="shared" si="736"/>
        <v>0</v>
      </c>
      <c r="V665">
        <v>698</v>
      </c>
      <c r="W665">
        <f t="shared" si="737"/>
        <v>0</v>
      </c>
      <c r="Y665">
        <f t="shared" si="738"/>
        <v>0</v>
      </c>
      <c r="Z665">
        <f t="shared" si="738"/>
        <v>0</v>
      </c>
    </row>
    <row r="666" spans="1:26" x14ac:dyDescent="0.25">
      <c r="A666" t="s">
        <v>691</v>
      </c>
      <c r="B666">
        <f t="shared" si="730"/>
        <v>0</v>
      </c>
      <c r="C666" t="s">
        <v>1249</v>
      </c>
      <c r="D666" s="1" t="s">
        <v>6</v>
      </c>
      <c r="E666">
        <f t="shared" si="731"/>
        <v>0</v>
      </c>
      <c r="F666">
        <v>6</v>
      </c>
      <c r="G666" s="1">
        <v>1</v>
      </c>
      <c r="H666" s="1">
        <v>10</v>
      </c>
      <c r="I666">
        <v>43</v>
      </c>
      <c r="J666" s="1">
        <v>11</v>
      </c>
      <c r="K666" s="1">
        <v>8</v>
      </c>
      <c r="L666">
        <v>73121090</v>
      </c>
      <c r="M666">
        <f t="shared" ref="M666" si="762">IF(N666="ICMS 00 - Tributada Integralmente",1,IF(N666="ICMS 90 - Outras",11,IF(N666="ICMS 60 - Cobrado anteriormente por substituição tributária",9,IF(N666="ICMS 41 - Não tributada",6,IF(N666="ICMS 50 - Suspensão",7,)))))</f>
        <v>0</v>
      </c>
      <c r="N666" s="1" t="str">
        <f t="shared" si="733"/>
        <v>5.102</v>
      </c>
      <c r="O666" s="1" t="str">
        <f t="shared" si="722"/>
        <v>6.102</v>
      </c>
      <c r="P666">
        <f t="shared" si="734"/>
        <v>0</v>
      </c>
      <c r="Q666">
        <f t="shared" si="734"/>
        <v>0</v>
      </c>
      <c r="R666">
        <f t="shared" si="735"/>
        <v>1822</v>
      </c>
      <c r="U666">
        <f t="shared" si="736"/>
        <v>0</v>
      </c>
      <c r="V666">
        <v>699</v>
      </c>
      <c r="W666">
        <f t="shared" si="737"/>
        <v>0</v>
      </c>
      <c r="Y666">
        <f t="shared" si="738"/>
        <v>0</v>
      </c>
      <c r="Z666">
        <f t="shared" si="738"/>
        <v>0</v>
      </c>
    </row>
    <row r="667" spans="1:26" x14ac:dyDescent="0.25">
      <c r="A667" t="s">
        <v>692</v>
      </c>
      <c r="B667">
        <f t="shared" si="730"/>
        <v>0</v>
      </c>
      <c r="C667" t="s">
        <v>1299</v>
      </c>
      <c r="D667" s="1" t="s">
        <v>6</v>
      </c>
      <c r="E667">
        <f t="shared" si="731"/>
        <v>0</v>
      </c>
      <c r="F667">
        <v>11</v>
      </c>
      <c r="G667" s="1">
        <v>1</v>
      </c>
      <c r="H667" s="1">
        <v>1</v>
      </c>
      <c r="I667">
        <v>34</v>
      </c>
      <c r="J667" s="1">
        <v>11</v>
      </c>
      <c r="K667" s="1">
        <v>2</v>
      </c>
      <c r="L667">
        <v>73121090</v>
      </c>
      <c r="M667">
        <f t="shared" ref="M667" si="763">IF(N667="ICMS 00 - Tributada Integralmente",1,IF(N667="ICMS 90 - Outras",11,IF(N667="ICMS 60 - Cobrado anteriormente por substituição tributária",9,IF(N667="ICMS 41 - Não tributada",6,IF(N667="ICMS 50 - Suspensão",7,)))))</f>
        <v>0</v>
      </c>
      <c r="N667" s="1" t="str">
        <f t="shared" si="733"/>
        <v>5.102</v>
      </c>
      <c r="O667" s="1" t="str">
        <f t="shared" si="722"/>
        <v>6.102</v>
      </c>
      <c r="P667">
        <f t="shared" si="734"/>
        <v>0</v>
      </c>
      <c r="Q667">
        <f t="shared" si="734"/>
        <v>0</v>
      </c>
      <c r="R667">
        <f t="shared" si="735"/>
        <v>1822</v>
      </c>
      <c r="U667">
        <f t="shared" si="736"/>
        <v>0</v>
      </c>
      <c r="V667">
        <v>7</v>
      </c>
      <c r="W667">
        <f t="shared" si="737"/>
        <v>0</v>
      </c>
      <c r="Y667">
        <f t="shared" si="738"/>
        <v>0</v>
      </c>
      <c r="Z667">
        <f t="shared" si="738"/>
        <v>0</v>
      </c>
    </row>
    <row r="668" spans="1:26" x14ac:dyDescent="0.25">
      <c r="A668" t="s">
        <v>693</v>
      </c>
      <c r="B668">
        <f t="shared" si="730"/>
        <v>0</v>
      </c>
      <c r="C668" t="s">
        <v>820</v>
      </c>
      <c r="D668" s="1" t="s">
        <v>6</v>
      </c>
      <c r="E668">
        <f t="shared" si="731"/>
        <v>0</v>
      </c>
      <c r="F668">
        <v>11</v>
      </c>
      <c r="G668" s="1">
        <v>1</v>
      </c>
      <c r="H668" s="1">
        <v>1</v>
      </c>
      <c r="I668">
        <v>34</v>
      </c>
      <c r="J668" s="1">
        <v>11</v>
      </c>
      <c r="K668" s="1">
        <v>2</v>
      </c>
      <c r="L668">
        <v>73261900</v>
      </c>
      <c r="M668">
        <f t="shared" ref="M668" si="764">IF(N668="ICMS 00 - Tributada Integralmente",1,IF(N668="ICMS 90 - Outras",11,IF(N668="ICMS 60 - Cobrado anteriormente por substituição tributária",9,IF(N668="ICMS 41 - Não tributada",6,IF(N668="ICMS 50 - Suspensão",7,)))))</f>
        <v>0</v>
      </c>
      <c r="N668" s="1" t="str">
        <f t="shared" si="733"/>
        <v>5.102</v>
      </c>
      <c r="O668" s="1" t="str">
        <f t="shared" si="722"/>
        <v>6.102</v>
      </c>
      <c r="P668">
        <f t="shared" si="734"/>
        <v>0</v>
      </c>
      <c r="Q668">
        <f t="shared" si="734"/>
        <v>0</v>
      </c>
      <c r="R668">
        <f t="shared" si="735"/>
        <v>1822</v>
      </c>
      <c r="U668">
        <f t="shared" si="736"/>
        <v>0</v>
      </c>
      <c r="V668">
        <v>70</v>
      </c>
      <c r="W668">
        <f t="shared" si="737"/>
        <v>0</v>
      </c>
      <c r="Y668">
        <f t="shared" si="738"/>
        <v>0</v>
      </c>
      <c r="Z668">
        <f t="shared" si="738"/>
        <v>0</v>
      </c>
    </row>
    <row r="669" spans="1:26" x14ac:dyDescent="0.25">
      <c r="A669" t="s">
        <v>694</v>
      </c>
      <c r="B669">
        <f t="shared" si="730"/>
        <v>0</v>
      </c>
      <c r="C669" t="s">
        <v>1300</v>
      </c>
      <c r="D669" s="1" t="s">
        <v>6</v>
      </c>
      <c r="E669">
        <f t="shared" si="731"/>
        <v>0</v>
      </c>
      <c r="F669">
        <v>1</v>
      </c>
      <c r="G669" s="1">
        <v>1</v>
      </c>
      <c r="H669" s="1">
        <v>1</v>
      </c>
      <c r="I669">
        <v>34</v>
      </c>
      <c r="J669" s="1">
        <v>8</v>
      </c>
      <c r="K669" s="1">
        <v>2</v>
      </c>
      <c r="L669">
        <v>73121090</v>
      </c>
      <c r="M669">
        <f t="shared" ref="M669" si="765">IF(N669="ICMS 00 - Tributada Integralmente",1,IF(N669="ICMS 90 - Outras",11,IF(N669="ICMS 60 - Cobrado anteriormente por substituição tributária",9,IF(N669="ICMS 41 - Não tributada",6,IF(N669="ICMS 50 - Suspensão",7,)))))</f>
        <v>0</v>
      </c>
      <c r="N669" s="1" t="str">
        <f t="shared" si="733"/>
        <v>5.102</v>
      </c>
      <c r="O669" s="1" t="str">
        <f t="shared" si="722"/>
        <v>6.102</v>
      </c>
      <c r="P669">
        <f t="shared" si="734"/>
        <v>0</v>
      </c>
      <c r="Q669">
        <f t="shared" si="734"/>
        <v>0</v>
      </c>
      <c r="R669">
        <f t="shared" si="735"/>
        <v>1822</v>
      </c>
      <c r="U669">
        <f t="shared" si="736"/>
        <v>0</v>
      </c>
      <c r="V669">
        <v>700</v>
      </c>
      <c r="W669">
        <f t="shared" si="737"/>
        <v>0</v>
      </c>
      <c r="Y669">
        <f t="shared" si="738"/>
        <v>0</v>
      </c>
      <c r="Z669">
        <f t="shared" si="738"/>
        <v>0</v>
      </c>
    </row>
    <row r="670" spans="1:26" x14ac:dyDescent="0.25">
      <c r="A670" t="s">
        <v>695</v>
      </c>
      <c r="B670">
        <f t="shared" si="730"/>
        <v>0</v>
      </c>
      <c r="C670" t="s">
        <v>1301</v>
      </c>
      <c r="D670" s="1" t="s">
        <v>6</v>
      </c>
      <c r="E670">
        <f t="shared" si="731"/>
        <v>0</v>
      </c>
      <c r="F670">
        <v>1</v>
      </c>
      <c r="G670" s="1">
        <v>1</v>
      </c>
      <c r="H670" s="1">
        <v>1</v>
      </c>
      <c r="I670">
        <v>34</v>
      </c>
      <c r="J670" s="1">
        <v>8</v>
      </c>
      <c r="K670" s="1">
        <v>2</v>
      </c>
      <c r="L670">
        <v>73121090</v>
      </c>
      <c r="M670">
        <f t="shared" ref="M670" si="766">IF(N670="ICMS 00 - Tributada Integralmente",1,IF(N670="ICMS 90 - Outras",11,IF(N670="ICMS 60 - Cobrado anteriormente por substituição tributária",9,IF(N670="ICMS 41 - Não tributada",6,IF(N670="ICMS 50 - Suspensão",7,)))))</f>
        <v>0</v>
      </c>
      <c r="N670" s="1" t="str">
        <f t="shared" si="733"/>
        <v>5.102</v>
      </c>
      <c r="O670" s="1" t="str">
        <f t="shared" si="722"/>
        <v>6.102</v>
      </c>
      <c r="P670">
        <f t="shared" si="734"/>
        <v>0</v>
      </c>
      <c r="Q670">
        <f t="shared" si="734"/>
        <v>0</v>
      </c>
      <c r="R670">
        <f t="shared" si="735"/>
        <v>1822</v>
      </c>
      <c r="U670">
        <f t="shared" si="736"/>
        <v>0</v>
      </c>
      <c r="V670">
        <v>701</v>
      </c>
      <c r="W670">
        <f t="shared" si="737"/>
        <v>0</v>
      </c>
      <c r="Y670">
        <f t="shared" si="738"/>
        <v>0</v>
      </c>
      <c r="Z670">
        <f t="shared" si="738"/>
        <v>0</v>
      </c>
    </row>
    <row r="671" spans="1:26" x14ac:dyDescent="0.25">
      <c r="A671" t="s">
        <v>696</v>
      </c>
      <c r="B671">
        <f t="shared" si="730"/>
        <v>0</v>
      </c>
      <c r="C671" t="s">
        <v>1302</v>
      </c>
      <c r="D671" s="1" t="s">
        <v>6</v>
      </c>
      <c r="E671">
        <f t="shared" si="731"/>
        <v>0</v>
      </c>
      <c r="F671">
        <v>1</v>
      </c>
      <c r="G671" s="1">
        <v>1</v>
      </c>
      <c r="H671" s="1">
        <v>1</v>
      </c>
      <c r="I671">
        <v>34</v>
      </c>
      <c r="J671" s="1">
        <v>8</v>
      </c>
      <c r="K671" s="1">
        <v>2</v>
      </c>
      <c r="L671">
        <v>73121090</v>
      </c>
      <c r="M671">
        <f t="shared" ref="M671" si="767">IF(N671="ICMS 00 - Tributada Integralmente",1,IF(N671="ICMS 90 - Outras",11,IF(N671="ICMS 60 - Cobrado anteriormente por substituição tributária",9,IF(N671="ICMS 41 - Não tributada",6,IF(N671="ICMS 50 - Suspensão",7,)))))</f>
        <v>0</v>
      </c>
      <c r="N671" s="1" t="str">
        <f t="shared" si="733"/>
        <v>5.102</v>
      </c>
      <c r="O671" s="1" t="str">
        <f t="shared" si="722"/>
        <v>6.102</v>
      </c>
      <c r="P671">
        <f t="shared" si="734"/>
        <v>0</v>
      </c>
      <c r="Q671">
        <f t="shared" si="734"/>
        <v>0</v>
      </c>
      <c r="R671">
        <f t="shared" si="735"/>
        <v>1822</v>
      </c>
      <c r="U671">
        <f t="shared" si="736"/>
        <v>0</v>
      </c>
      <c r="V671">
        <v>702</v>
      </c>
      <c r="W671">
        <f t="shared" si="737"/>
        <v>0</v>
      </c>
      <c r="Y671">
        <f t="shared" si="738"/>
        <v>0</v>
      </c>
      <c r="Z671">
        <f t="shared" si="738"/>
        <v>0</v>
      </c>
    </row>
    <row r="672" spans="1:26" x14ac:dyDescent="0.25">
      <c r="A672" t="s">
        <v>697</v>
      </c>
      <c r="B672">
        <f t="shared" si="730"/>
        <v>0</v>
      </c>
      <c r="C672" t="s">
        <v>1303</v>
      </c>
      <c r="D672" s="1" t="s">
        <v>6</v>
      </c>
      <c r="E672">
        <f t="shared" si="731"/>
        <v>0</v>
      </c>
      <c r="F672">
        <v>1</v>
      </c>
      <c r="G672" s="1">
        <v>1</v>
      </c>
      <c r="H672" s="1">
        <v>1</v>
      </c>
      <c r="I672">
        <v>34</v>
      </c>
      <c r="J672" s="1">
        <v>8</v>
      </c>
      <c r="K672" s="1">
        <v>2</v>
      </c>
      <c r="L672">
        <v>73121090</v>
      </c>
      <c r="M672">
        <f t="shared" ref="M672" si="768">IF(N672="ICMS 00 - Tributada Integralmente",1,IF(N672="ICMS 90 - Outras",11,IF(N672="ICMS 60 - Cobrado anteriormente por substituição tributária",9,IF(N672="ICMS 41 - Não tributada",6,IF(N672="ICMS 50 - Suspensão",7,)))))</f>
        <v>0</v>
      </c>
      <c r="N672" s="1" t="str">
        <f t="shared" si="733"/>
        <v>5.102</v>
      </c>
      <c r="O672" s="1" t="str">
        <f t="shared" si="722"/>
        <v>6.102</v>
      </c>
      <c r="P672">
        <f t="shared" si="734"/>
        <v>0</v>
      </c>
      <c r="Q672">
        <f t="shared" si="734"/>
        <v>0</v>
      </c>
      <c r="R672">
        <f t="shared" si="735"/>
        <v>1822</v>
      </c>
      <c r="U672">
        <f t="shared" si="736"/>
        <v>0</v>
      </c>
      <c r="V672">
        <v>703</v>
      </c>
      <c r="W672">
        <f t="shared" si="737"/>
        <v>0</v>
      </c>
      <c r="Y672">
        <f t="shared" si="738"/>
        <v>0</v>
      </c>
      <c r="Z672">
        <f t="shared" si="738"/>
        <v>0</v>
      </c>
    </row>
    <row r="673" spans="1:26" x14ac:dyDescent="0.25">
      <c r="A673" t="s">
        <v>698</v>
      </c>
      <c r="B673">
        <f t="shared" si="730"/>
        <v>0</v>
      </c>
      <c r="C673" t="s">
        <v>1304</v>
      </c>
      <c r="D673" s="1" t="s">
        <v>6</v>
      </c>
      <c r="E673">
        <f t="shared" si="731"/>
        <v>0</v>
      </c>
      <c r="F673">
        <v>1</v>
      </c>
      <c r="G673" s="1">
        <v>1</v>
      </c>
      <c r="H673" s="1">
        <v>1</v>
      </c>
      <c r="I673">
        <v>34</v>
      </c>
      <c r="J673" s="1">
        <v>8</v>
      </c>
      <c r="K673" s="1">
        <v>2</v>
      </c>
      <c r="L673">
        <v>73121090</v>
      </c>
      <c r="M673">
        <f t="shared" ref="M673" si="769">IF(N673="ICMS 00 - Tributada Integralmente",1,IF(N673="ICMS 90 - Outras",11,IF(N673="ICMS 60 - Cobrado anteriormente por substituição tributária",9,IF(N673="ICMS 41 - Não tributada",6,IF(N673="ICMS 50 - Suspensão",7,)))))</f>
        <v>0</v>
      </c>
      <c r="N673" s="1" t="str">
        <f t="shared" si="733"/>
        <v>5.102</v>
      </c>
      <c r="O673" s="1" t="str">
        <f t="shared" si="722"/>
        <v>6.102</v>
      </c>
      <c r="P673">
        <f t="shared" si="734"/>
        <v>0</v>
      </c>
      <c r="Q673">
        <f t="shared" si="734"/>
        <v>0</v>
      </c>
      <c r="R673">
        <f t="shared" si="735"/>
        <v>1822</v>
      </c>
      <c r="U673">
        <f t="shared" si="736"/>
        <v>0</v>
      </c>
      <c r="V673">
        <v>704</v>
      </c>
      <c r="W673">
        <f t="shared" si="737"/>
        <v>0</v>
      </c>
      <c r="Y673">
        <f t="shared" si="738"/>
        <v>0</v>
      </c>
      <c r="Z673">
        <f t="shared" si="738"/>
        <v>0</v>
      </c>
    </row>
    <row r="674" spans="1:26" x14ac:dyDescent="0.25">
      <c r="A674" t="s">
        <v>699</v>
      </c>
      <c r="B674">
        <f t="shared" si="730"/>
        <v>0</v>
      </c>
      <c r="C674" t="s">
        <v>1305</v>
      </c>
      <c r="D674" s="1" t="s">
        <v>6</v>
      </c>
      <c r="E674">
        <f t="shared" si="731"/>
        <v>0</v>
      </c>
      <c r="F674">
        <v>1</v>
      </c>
      <c r="G674" s="1">
        <v>1</v>
      </c>
      <c r="H674" s="1">
        <v>1</v>
      </c>
      <c r="I674">
        <v>34</v>
      </c>
      <c r="J674" s="1">
        <v>8</v>
      </c>
      <c r="K674" s="1">
        <v>2</v>
      </c>
      <c r="L674">
        <v>73121090</v>
      </c>
      <c r="M674">
        <f t="shared" ref="M674" si="770">IF(N674="ICMS 00 - Tributada Integralmente",1,IF(N674="ICMS 90 - Outras",11,IF(N674="ICMS 60 - Cobrado anteriormente por substituição tributária",9,IF(N674="ICMS 41 - Não tributada",6,IF(N674="ICMS 50 - Suspensão",7,)))))</f>
        <v>0</v>
      </c>
      <c r="N674" s="1" t="str">
        <f t="shared" si="733"/>
        <v>5.102</v>
      </c>
      <c r="O674" s="1" t="str">
        <f t="shared" si="722"/>
        <v>6.102</v>
      </c>
      <c r="P674">
        <f t="shared" si="734"/>
        <v>0</v>
      </c>
      <c r="Q674">
        <f t="shared" si="734"/>
        <v>0</v>
      </c>
      <c r="R674">
        <f t="shared" si="735"/>
        <v>1822</v>
      </c>
      <c r="U674">
        <f t="shared" si="736"/>
        <v>0</v>
      </c>
      <c r="V674">
        <v>705</v>
      </c>
      <c r="W674">
        <f t="shared" si="737"/>
        <v>0</v>
      </c>
      <c r="Y674">
        <f t="shared" si="738"/>
        <v>0</v>
      </c>
      <c r="Z674">
        <f t="shared" si="738"/>
        <v>0</v>
      </c>
    </row>
    <row r="675" spans="1:26" x14ac:dyDescent="0.25">
      <c r="A675" t="s">
        <v>700</v>
      </c>
      <c r="B675">
        <f t="shared" si="730"/>
        <v>0</v>
      </c>
      <c r="C675" t="s">
        <v>1306</v>
      </c>
      <c r="D675" s="1" t="s">
        <v>6</v>
      </c>
      <c r="E675">
        <f t="shared" si="731"/>
        <v>0</v>
      </c>
      <c r="F675">
        <v>11</v>
      </c>
      <c r="G675" s="1">
        <v>1</v>
      </c>
      <c r="H675" s="1">
        <v>1</v>
      </c>
      <c r="I675">
        <v>34</v>
      </c>
      <c r="J675" s="1">
        <v>11</v>
      </c>
      <c r="K675" s="1">
        <v>2</v>
      </c>
      <c r="L675">
        <v>73121090</v>
      </c>
      <c r="M675">
        <f t="shared" ref="M675" si="771">IF(N675="ICMS 00 - Tributada Integralmente",1,IF(N675="ICMS 90 - Outras",11,IF(N675="ICMS 60 - Cobrado anteriormente por substituição tributária",9,IF(N675="ICMS 41 - Não tributada",6,IF(N675="ICMS 50 - Suspensão",7,)))))</f>
        <v>0</v>
      </c>
      <c r="N675" s="1" t="str">
        <f t="shared" si="733"/>
        <v>5.102</v>
      </c>
      <c r="O675" s="1" t="str">
        <f t="shared" si="722"/>
        <v>6.102</v>
      </c>
      <c r="P675">
        <f t="shared" si="734"/>
        <v>0</v>
      </c>
      <c r="Q675">
        <f t="shared" si="734"/>
        <v>0</v>
      </c>
      <c r="R675">
        <f t="shared" si="735"/>
        <v>1822</v>
      </c>
      <c r="U675">
        <f t="shared" si="736"/>
        <v>0</v>
      </c>
      <c r="V675">
        <v>706</v>
      </c>
      <c r="W675">
        <f t="shared" si="737"/>
        <v>0</v>
      </c>
      <c r="Y675">
        <f t="shared" si="738"/>
        <v>0</v>
      </c>
      <c r="Z675">
        <f t="shared" si="738"/>
        <v>0</v>
      </c>
    </row>
    <row r="676" spans="1:26" x14ac:dyDescent="0.25">
      <c r="A676" t="s">
        <v>701</v>
      </c>
      <c r="B676">
        <f t="shared" si="730"/>
        <v>0</v>
      </c>
      <c r="C676" t="s">
        <v>1307</v>
      </c>
      <c r="D676" s="1" t="s">
        <v>6</v>
      </c>
      <c r="E676">
        <f t="shared" si="731"/>
        <v>0</v>
      </c>
      <c r="F676">
        <v>11</v>
      </c>
      <c r="G676" s="1">
        <v>1</v>
      </c>
      <c r="H676" s="1">
        <v>1</v>
      </c>
      <c r="I676">
        <v>34</v>
      </c>
      <c r="J676" s="1">
        <v>11</v>
      </c>
      <c r="K676" s="1">
        <v>2</v>
      </c>
      <c r="L676">
        <v>73121090</v>
      </c>
      <c r="M676">
        <f t="shared" ref="M676" si="772">IF(N676="ICMS 00 - Tributada Integralmente",1,IF(N676="ICMS 90 - Outras",11,IF(N676="ICMS 60 - Cobrado anteriormente por substituição tributária",9,IF(N676="ICMS 41 - Não tributada",6,IF(N676="ICMS 50 - Suspensão",7,)))))</f>
        <v>0</v>
      </c>
      <c r="N676" s="1" t="str">
        <f t="shared" si="733"/>
        <v>5.102</v>
      </c>
      <c r="O676" s="1" t="str">
        <f t="shared" si="722"/>
        <v>6.102</v>
      </c>
      <c r="P676">
        <f t="shared" si="734"/>
        <v>0</v>
      </c>
      <c r="Q676">
        <f t="shared" si="734"/>
        <v>0</v>
      </c>
      <c r="R676">
        <f t="shared" si="735"/>
        <v>1822</v>
      </c>
      <c r="U676">
        <f t="shared" si="736"/>
        <v>0</v>
      </c>
      <c r="V676">
        <v>707</v>
      </c>
      <c r="W676">
        <f t="shared" si="737"/>
        <v>0</v>
      </c>
      <c r="Y676">
        <f t="shared" si="738"/>
        <v>0</v>
      </c>
      <c r="Z676">
        <f t="shared" si="738"/>
        <v>0</v>
      </c>
    </row>
    <row r="677" spans="1:26" x14ac:dyDescent="0.25">
      <c r="A677" t="s">
        <v>702</v>
      </c>
      <c r="B677">
        <f t="shared" si="730"/>
        <v>0</v>
      </c>
      <c r="C677" t="s">
        <v>1308</v>
      </c>
      <c r="D677" s="1" t="s">
        <v>6</v>
      </c>
      <c r="E677">
        <f t="shared" si="731"/>
        <v>0</v>
      </c>
      <c r="F677">
        <v>11</v>
      </c>
      <c r="G677" s="1">
        <v>1</v>
      </c>
      <c r="H677" s="1">
        <v>1</v>
      </c>
      <c r="I677">
        <v>34</v>
      </c>
      <c r="J677" s="1">
        <v>11</v>
      </c>
      <c r="K677" s="1">
        <v>2</v>
      </c>
      <c r="L677">
        <v>73121090</v>
      </c>
      <c r="M677">
        <f t="shared" ref="M677" si="773">IF(N677="ICMS 00 - Tributada Integralmente",1,IF(N677="ICMS 90 - Outras",11,IF(N677="ICMS 60 - Cobrado anteriormente por substituição tributária",9,IF(N677="ICMS 41 - Não tributada",6,IF(N677="ICMS 50 - Suspensão",7,)))))</f>
        <v>0</v>
      </c>
      <c r="N677" s="1" t="str">
        <f t="shared" si="733"/>
        <v>5.102</v>
      </c>
      <c r="O677" s="1" t="str">
        <f t="shared" si="722"/>
        <v>6.102</v>
      </c>
      <c r="P677">
        <f t="shared" si="734"/>
        <v>0</v>
      </c>
      <c r="Q677">
        <f t="shared" si="734"/>
        <v>0</v>
      </c>
      <c r="R677">
        <f t="shared" si="735"/>
        <v>1822</v>
      </c>
      <c r="U677">
        <f t="shared" si="736"/>
        <v>0</v>
      </c>
      <c r="V677">
        <v>708</v>
      </c>
      <c r="W677">
        <f t="shared" si="737"/>
        <v>0</v>
      </c>
      <c r="Y677">
        <f t="shared" si="738"/>
        <v>0</v>
      </c>
      <c r="Z677">
        <f t="shared" si="738"/>
        <v>0</v>
      </c>
    </row>
    <row r="678" spans="1:26" x14ac:dyDescent="0.25">
      <c r="A678" t="s">
        <v>703</v>
      </c>
      <c r="B678">
        <f t="shared" si="730"/>
        <v>0</v>
      </c>
      <c r="C678" t="s">
        <v>1309</v>
      </c>
      <c r="D678" s="1" t="s">
        <v>6</v>
      </c>
      <c r="E678">
        <f t="shared" si="731"/>
        <v>0</v>
      </c>
      <c r="F678">
        <v>1</v>
      </c>
      <c r="G678" s="1">
        <v>1</v>
      </c>
      <c r="H678" s="1">
        <v>1</v>
      </c>
      <c r="I678">
        <v>34</v>
      </c>
      <c r="J678" s="1">
        <v>11</v>
      </c>
      <c r="K678" s="1">
        <v>2</v>
      </c>
      <c r="L678">
        <v>73269090</v>
      </c>
      <c r="M678">
        <f t="shared" ref="M678" si="774">IF(N678="ICMS 00 - Tributada Integralmente",1,IF(N678="ICMS 90 - Outras",11,IF(N678="ICMS 60 - Cobrado anteriormente por substituição tributária",9,IF(N678="ICMS 41 - Não tributada",6,IF(N678="ICMS 50 - Suspensão",7,)))))</f>
        <v>0</v>
      </c>
      <c r="N678" s="1" t="str">
        <f t="shared" si="733"/>
        <v>5.102</v>
      </c>
      <c r="O678" s="1" t="str">
        <f t="shared" si="722"/>
        <v>6.102</v>
      </c>
      <c r="P678">
        <f t="shared" si="734"/>
        <v>0</v>
      </c>
      <c r="Q678">
        <f t="shared" si="734"/>
        <v>0</v>
      </c>
      <c r="R678">
        <f t="shared" si="735"/>
        <v>1822</v>
      </c>
      <c r="U678">
        <f t="shared" si="736"/>
        <v>0</v>
      </c>
      <c r="V678">
        <v>709</v>
      </c>
      <c r="W678">
        <f t="shared" si="737"/>
        <v>0</v>
      </c>
      <c r="Y678">
        <f t="shared" si="738"/>
        <v>0</v>
      </c>
      <c r="Z678">
        <f t="shared" si="738"/>
        <v>0</v>
      </c>
    </row>
    <row r="679" spans="1:26" x14ac:dyDescent="0.25">
      <c r="A679" t="s">
        <v>704</v>
      </c>
      <c r="B679">
        <f t="shared" si="730"/>
        <v>0</v>
      </c>
      <c r="C679" t="s">
        <v>1310</v>
      </c>
      <c r="D679" s="1" t="s">
        <v>6</v>
      </c>
      <c r="E679">
        <f t="shared" si="731"/>
        <v>0</v>
      </c>
      <c r="F679">
        <v>1</v>
      </c>
      <c r="G679" s="1">
        <v>1</v>
      </c>
      <c r="H679" s="1">
        <v>1</v>
      </c>
      <c r="I679">
        <v>34</v>
      </c>
      <c r="J679" s="1">
        <v>11</v>
      </c>
      <c r="K679" s="1">
        <v>2</v>
      </c>
      <c r="L679">
        <v>73261900</v>
      </c>
      <c r="M679">
        <f t="shared" ref="M679" si="775">IF(N679="ICMS 00 - Tributada Integralmente",1,IF(N679="ICMS 90 - Outras",11,IF(N679="ICMS 60 - Cobrado anteriormente por substituição tributária",9,IF(N679="ICMS 41 - Não tributada",6,IF(N679="ICMS 50 - Suspensão",7,)))))</f>
        <v>0</v>
      </c>
      <c r="N679" s="1" t="str">
        <f t="shared" si="733"/>
        <v>5.102</v>
      </c>
      <c r="O679" s="1" t="str">
        <f t="shared" si="722"/>
        <v>6.102</v>
      </c>
      <c r="P679">
        <f t="shared" si="734"/>
        <v>0</v>
      </c>
      <c r="Q679">
        <f t="shared" si="734"/>
        <v>0</v>
      </c>
      <c r="R679">
        <f t="shared" si="735"/>
        <v>1822</v>
      </c>
      <c r="U679">
        <f t="shared" si="736"/>
        <v>0</v>
      </c>
      <c r="V679">
        <v>71</v>
      </c>
      <c r="W679">
        <f t="shared" si="737"/>
        <v>0</v>
      </c>
      <c r="Y679">
        <f t="shared" si="738"/>
        <v>0</v>
      </c>
      <c r="Z679">
        <f t="shared" si="738"/>
        <v>0</v>
      </c>
    </row>
    <row r="680" spans="1:26" x14ac:dyDescent="0.25">
      <c r="A680" t="s">
        <v>705</v>
      </c>
      <c r="B680">
        <f t="shared" si="730"/>
        <v>0</v>
      </c>
      <c r="C680" t="s">
        <v>1272</v>
      </c>
      <c r="D680" s="1" t="s">
        <v>6</v>
      </c>
      <c r="E680">
        <f t="shared" si="731"/>
        <v>0</v>
      </c>
      <c r="F680">
        <v>1</v>
      </c>
      <c r="G680" s="1">
        <v>1</v>
      </c>
      <c r="H680" s="1">
        <v>1</v>
      </c>
      <c r="I680">
        <v>34</v>
      </c>
      <c r="J680" s="1">
        <v>11</v>
      </c>
      <c r="K680" s="1">
        <v>2</v>
      </c>
      <c r="L680">
        <v>73269090</v>
      </c>
      <c r="M680">
        <f t="shared" ref="M680" si="776">IF(N680="ICMS 00 - Tributada Integralmente",1,IF(N680="ICMS 90 - Outras",11,IF(N680="ICMS 60 - Cobrado anteriormente por substituição tributária",9,IF(N680="ICMS 41 - Não tributada",6,IF(N680="ICMS 50 - Suspensão",7,)))))</f>
        <v>0</v>
      </c>
      <c r="N680" s="1" t="str">
        <f t="shared" si="733"/>
        <v>5.102</v>
      </c>
      <c r="O680" s="1" t="str">
        <f t="shared" si="722"/>
        <v>6.102</v>
      </c>
      <c r="P680">
        <f t="shared" si="734"/>
        <v>0</v>
      </c>
      <c r="Q680">
        <f t="shared" si="734"/>
        <v>0</v>
      </c>
      <c r="R680">
        <f t="shared" si="735"/>
        <v>1822</v>
      </c>
      <c r="U680">
        <f t="shared" si="736"/>
        <v>0</v>
      </c>
      <c r="V680">
        <v>710</v>
      </c>
      <c r="W680">
        <f t="shared" si="737"/>
        <v>0</v>
      </c>
      <c r="Y680">
        <f t="shared" si="738"/>
        <v>0</v>
      </c>
      <c r="Z680">
        <f t="shared" si="738"/>
        <v>0</v>
      </c>
    </row>
    <row r="681" spans="1:26" x14ac:dyDescent="0.25">
      <c r="A681" t="s">
        <v>706</v>
      </c>
      <c r="B681">
        <f t="shared" si="730"/>
        <v>0</v>
      </c>
      <c r="C681" t="s">
        <v>1311</v>
      </c>
      <c r="D681" s="1" t="s">
        <v>6</v>
      </c>
      <c r="E681">
        <f t="shared" si="731"/>
        <v>0</v>
      </c>
      <c r="F681">
        <v>1</v>
      </c>
      <c r="G681" s="1">
        <v>1</v>
      </c>
      <c r="H681" s="1">
        <v>1</v>
      </c>
      <c r="I681">
        <v>34</v>
      </c>
      <c r="J681" s="1">
        <v>11</v>
      </c>
      <c r="K681" s="1">
        <v>2</v>
      </c>
      <c r="L681">
        <v>73269090</v>
      </c>
      <c r="M681">
        <f t="shared" ref="M681" si="777">IF(N681="ICMS 00 - Tributada Integralmente",1,IF(N681="ICMS 90 - Outras",11,IF(N681="ICMS 60 - Cobrado anteriormente por substituição tributária",9,IF(N681="ICMS 41 - Não tributada",6,IF(N681="ICMS 50 - Suspensão",7,)))))</f>
        <v>0</v>
      </c>
      <c r="N681" s="1" t="str">
        <f t="shared" si="733"/>
        <v>5.102</v>
      </c>
      <c r="O681" s="1" t="str">
        <f t="shared" si="722"/>
        <v>6.102</v>
      </c>
      <c r="P681">
        <f t="shared" si="734"/>
        <v>0</v>
      </c>
      <c r="Q681">
        <f t="shared" si="734"/>
        <v>0</v>
      </c>
      <c r="R681">
        <f t="shared" si="735"/>
        <v>1822</v>
      </c>
      <c r="U681">
        <f t="shared" si="736"/>
        <v>0</v>
      </c>
      <c r="V681">
        <v>711</v>
      </c>
      <c r="W681">
        <f t="shared" si="737"/>
        <v>0</v>
      </c>
      <c r="Y681">
        <f t="shared" si="738"/>
        <v>0</v>
      </c>
      <c r="Z681">
        <f t="shared" si="738"/>
        <v>0</v>
      </c>
    </row>
    <row r="682" spans="1:26" x14ac:dyDescent="0.25">
      <c r="A682" t="s">
        <v>707</v>
      </c>
      <c r="B682">
        <f t="shared" si="730"/>
        <v>0</v>
      </c>
      <c r="C682" t="s">
        <v>1312</v>
      </c>
      <c r="D682" s="1" t="s">
        <v>6</v>
      </c>
      <c r="E682">
        <f t="shared" si="731"/>
        <v>0</v>
      </c>
      <c r="F682">
        <v>1</v>
      </c>
      <c r="G682" s="1">
        <v>1</v>
      </c>
      <c r="H682" s="1">
        <v>1</v>
      </c>
      <c r="I682">
        <v>34</v>
      </c>
      <c r="J682" s="1">
        <v>11</v>
      </c>
      <c r="K682" s="1">
        <v>2</v>
      </c>
      <c r="L682">
        <v>73121090</v>
      </c>
      <c r="M682">
        <f t="shared" ref="M682" si="778">IF(N682="ICMS 00 - Tributada Integralmente",1,IF(N682="ICMS 90 - Outras",11,IF(N682="ICMS 60 - Cobrado anteriormente por substituição tributária",9,IF(N682="ICMS 41 - Não tributada",6,IF(N682="ICMS 50 - Suspensão",7,)))))</f>
        <v>0</v>
      </c>
      <c r="N682" s="1" t="str">
        <f t="shared" si="733"/>
        <v>5.102</v>
      </c>
      <c r="O682" s="1" t="str">
        <f t="shared" si="722"/>
        <v>6.102</v>
      </c>
      <c r="P682">
        <f t="shared" si="734"/>
        <v>0</v>
      </c>
      <c r="Q682">
        <f t="shared" si="734"/>
        <v>0</v>
      </c>
      <c r="R682">
        <f t="shared" si="735"/>
        <v>1822</v>
      </c>
      <c r="U682">
        <f t="shared" si="736"/>
        <v>0</v>
      </c>
      <c r="V682">
        <v>712</v>
      </c>
      <c r="W682">
        <f t="shared" si="737"/>
        <v>0</v>
      </c>
      <c r="Y682">
        <f t="shared" si="738"/>
        <v>0</v>
      </c>
      <c r="Z682">
        <f t="shared" si="738"/>
        <v>0</v>
      </c>
    </row>
    <row r="683" spans="1:26" x14ac:dyDescent="0.25">
      <c r="A683" t="s">
        <v>708</v>
      </c>
      <c r="B683">
        <f t="shared" si="730"/>
        <v>0</v>
      </c>
      <c r="C683">
        <v>78</v>
      </c>
      <c r="D683" s="1" t="s">
        <v>6</v>
      </c>
      <c r="E683">
        <f t="shared" si="731"/>
        <v>0</v>
      </c>
      <c r="F683">
        <v>11</v>
      </c>
      <c r="G683" s="1">
        <v>1</v>
      </c>
      <c r="H683" s="1">
        <v>1</v>
      </c>
      <c r="I683">
        <v>34</v>
      </c>
      <c r="J683" s="1">
        <v>11</v>
      </c>
      <c r="K683" s="1">
        <v>2</v>
      </c>
      <c r="L683">
        <v>73269090</v>
      </c>
      <c r="M683">
        <f t="shared" ref="M683" si="779">IF(N683="ICMS 00 - Tributada Integralmente",1,IF(N683="ICMS 90 - Outras",11,IF(N683="ICMS 60 - Cobrado anteriormente por substituição tributária",9,IF(N683="ICMS 41 - Não tributada",6,IF(N683="ICMS 50 - Suspensão",7,)))))</f>
        <v>0</v>
      </c>
      <c r="N683" s="1" t="str">
        <f t="shared" si="733"/>
        <v>5.102</v>
      </c>
      <c r="O683" s="1" t="str">
        <f t="shared" si="722"/>
        <v>6.102</v>
      </c>
      <c r="P683">
        <f t="shared" si="734"/>
        <v>0</v>
      </c>
      <c r="Q683">
        <f t="shared" si="734"/>
        <v>0</v>
      </c>
      <c r="R683">
        <f t="shared" si="735"/>
        <v>1822</v>
      </c>
      <c r="U683">
        <f t="shared" si="736"/>
        <v>0</v>
      </c>
      <c r="V683">
        <v>713</v>
      </c>
      <c r="W683">
        <f t="shared" si="737"/>
        <v>0</v>
      </c>
      <c r="Y683">
        <f t="shared" si="738"/>
        <v>0</v>
      </c>
      <c r="Z683">
        <f t="shared" si="738"/>
        <v>0</v>
      </c>
    </row>
    <row r="684" spans="1:26" x14ac:dyDescent="0.25">
      <c r="A684" t="s">
        <v>709</v>
      </c>
      <c r="B684">
        <f t="shared" si="730"/>
        <v>0</v>
      </c>
      <c r="C684" t="s">
        <v>1313</v>
      </c>
      <c r="D684" s="1" t="s">
        <v>6</v>
      </c>
      <c r="E684">
        <f t="shared" si="731"/>
        <v>0</v>
      </c>
      <c r="F684">
        <v>1</v>
      </c>
      <c r="G684" s="1">
        <v>1</v>
      </c>
      <c r="H684" s="1">
        <v>1</v>
      </c>
      <c r="I684">
        <v>34</v>
      </c>
      <c r="J684" s="1">
        <v>11</v>
      </c>
      <c r="K684" s="1">
        <v>2</v>
      </c>
      <c r="L684">
        <v>73262000</v>
      </c>
      <c r="M684">
        <f t="shared" ref="M684" si="780">IF(N684="ICMS 00 - Tributada Integralmente",1,IF(N684="ICMS 90 - Outras",11,IF(N684="ICMS 60 - Cobrado anteriormente por substituição tributária",9,IF(N684="ICMS 41 - Não tributada",6,IF(N684="ICMS 50 - Suspensão",7,)))))</f>
        <v>0</v>
      </c>
      <c r="N684" s="1" t="str">
        <f t="shared" si="733"/>
        <v>5.102</v>
      </c>
      <c r="O684" s="1" t="str">
        <f t="shared" si="722"/>
        <v>6.102</v>
      </c>
      <c r="P684">
        <f t="shared" si="734"/>
        <v>0</v>
      </c>
      <c r="Q684">
        <f t="shared" si="734"/>
        <v>0</v>
      </c>
      <c r="R684">
        <f t="shared" si="735"/>
        <v>1822</v>
      </c>
      <c r="U684">
        <f t="shared" si="736"/>
        <v>0</v>
      </c>
      <c r="V684">
        <v>714</v>
      </c>
      <c r="W684">
        <f t="shared" si="737"/>
        <v>0</v>
      </c>
      <c r="Y684">
        <f t="shared" si="738"/>
        <v>0</v>
      </c>
      <c r="Z684">
        <f t="shared" si="738"/>
        <v>0</v>
      </c>
    </row>
    <row r="685" spans="1:26" x14ac:dyDescent="0.25">
      <c r="A685" t="s">
        <v>710</v>
      </c>
      <c r="B685">
        <f t="shared" si="730"/>
        <v>0</v>
      </c>
      <c r="C685" t="s">
        <v>1314</v>
      </c>
      <c r="D685" s="1" t="s">
        <v>6</v>
      </c>
      <c r="E685">
        <f t="shared" si="731"/>
        <v>0</v>
      </c>
      <c r="F685">
        <v>11</v>
      </c>
      <c r="G685" s="1">
        <v>1</v>
      </c>
      <c r="H685" s="1">
        <v>1</v>
      </c>
      <c r="I685">
        <v>34</v>
      </c>
      <c r="J685" s="1">
        <v>11</v>
      </c>
      <c r="K685" s="1">
        <v>2</v>
      </c>
      <c r="L685">
        <v>73121090</v>
      </c>
      <c r="M685">
        <f t="shared" ref="M685" si="781">IF(N685="ICMS 00 - Tributada Integralmente",1,IF(N685="ICMS 90 - Outras",11,IF(N685="ICMS 60 - Cobrado anteriormente por substituição tributária",9,IF(N685="ICMS 41 - Não tributada",6,IF(N685="ICMS 50 - Suspensão",7,)))))</f>
        <v>0</v>
      </c>
      <c r="N685" s="1" t="str">
        <f t="shared" si="733"/>
        <v>5.102</v>
      </c>
      <c r="O685" s="1" t="str">
        <f t="shared" si="722"/>
        <v>6.102</v>
      </c>
      <c r="P685">
        <f t="shared" si="734"/>
        <v>0</v>
      </c>
      <c r="Q685">
        <f t="shared" si="734"/>
        <v>0</v>
      </c>
      <c r="R685">
        <f t="shared" si="735"/>
        <v>1822</v>
      </c>
      <c r="U685">
        <f t="shared" si="736"/>
        <v>0</v>
      </c>
      <c r="V685">
        <v>715</v>
      </c>
      <c r="W685">
        <f t="shared" si="737"/>
        <v>0</v>
      </c>
      <c r="Y685">
        <f t="shared" si="738"/>
        <v>0</v>
      </c>
      <c r="Z685">
        <f t="shared" si="738"/>
        <v>0</v>
      </c>
    </row>
    <row r="686" spans="1:26" x14ac:dyDescent="0.25">
      <c r="A686" t="s">
        <v>711</v>
      </c>
      <c r="B686">
        <f t="shared" si="730"/>
        <v>0</v>
      </c>
      <c r="C686" t="s">
        <v>1315</v>
      </c>
      <c r="D686" s="1" t="s">
        <v>6</v>
      </c>
      <c r="E686">
        <f t="shared" si="731"/>
        <v>0</v>
      </c>
      <c r="F686">
        <v>11</v>
      </c>
      <c r="G686" s="1">
        <v>1</v>
      </c>
      <c r="H686" s="1">
        <v>1</v>
      </c>
      <c r="I686">
        <v>34</v>
      </c>
      <c r="J686" s="1">
        <v>11</v>
      </c>
      <c r="K686" s="1">
        <v>2</v>
      </c>
      <c r="L686">
        <v>73121090</v>
      </c>
      <c r="M686">
        <f t="shared" ref="M686" si="782">IF(N686="ICMS 00 - Tributada Integralmente",1,IF(N686="ICMS 90 - Outras",11,IF(N686="ICMS 60 - Cobrado anteriormente por substituição tributária",9,IF(N686="ICMS 41 - Não tributada",6,IF(N686="ICMS 50 - Suspensão",7,)))))</f>
        <v>0</v>
      </c>
      <c r="N686" s="1" t="str">
        <f t="shared" si="733"/>
        <v>5.102</v>
      </c>
      <c r="O686" s="1" t="str">
        <f t="shared" si="722"/>
        <v>6.102</v>
      </c>
      <c r="P686">
        <f t="shared" si="734"/>
        <v>0</v>
      </c>
      <c r="Q686">
        <f t="shared" si="734"/>
        <v>0</v>
      </c>
      <c r="R686">
        <f t="shared" si="735"/>
        <v>1822</v>
      </c>
      <c r="U686">
        <f t="shared" si="736"/>
        <v>0</v>
      </c>
      <c r="V686">
        <v>716</v>
      </c>
      <c r="W686">
        <f t="shared" si="737"/>
        <v>0</v>
      </c>
      <c r="Y686">
        <f t="shared" si="738"/>
        <v>0</v>
      </c>
      <c r="Z686">
        <f t="shared" si="738"/>
        <v>0</v>
      </c>
    </row>
    <row r="687" spans="1:26" x14ac:dyDescent="0.25">
      <c r="A687" t="s">
        <v>712</v>
      </c>
      <c r="B687">
        <f t="shared" si="730"/>
        <v>0</v>
      </c>
      <c r="C687" t="s">
        <v>1316</v>
      </c>
      <c r="D687" s="1" t="s">
        <v>6</v>
      </c>
      <c r="E687">
        <f t="shared" si="731"/>
        <v>0</v>
      </c>
      <c r="F687">
        <v>11</v>
      </c>
      <c r="G687" s="1">
        <v>1</v>
      </c>
      <c r="H687" s="1">
        <v>1</v>
      </c>
      <c r="I687">
        <v>34</v>
      </c>
      <c r="J687" s="1">
        <v>11</v>
      </c>
      <c r="K687" s="1">
        <v>2</v>
      </c>
      <c r="L687">
        <v>73121090</v>
      </c>
      <c r="M687">
        <f t="shared" ref="M687" si="783">IF(N687="ICMS 00 - Tributada Integralmente",1,IF(N687="ICMS 90 - Outras",11,IF(N687="ICMS 60 - Cobrado anteriormente por substituição tributária",9,IF(N687="ICMS 41 - Não tributada",6,IF(N687="ICMS 50 - Suspensão",7,)))))</f>
        <v>0</v>
      </c>
      <c r="N687" s="1" t="str">
        <f t="shared" si="733"/>
        <v>5.102</v>
      </c>
      <c r="O687" s="1" t="str">
        <f t="shared" si="722"/>
        <v>6.102</v>
      </c>
      <c r="P687">
        <f t="shared" si="734"/>
        <v>0</v>
      </c>
      <c r="Q687">
        <f t="shared" si="734"/>
        <v>0</v>
      </c>
      <c r="R687">
        <f t="shared" si="735"/>
        <v>1822</v>
      </c>
      <c r="U687">
        <f t="shared" si="736"/>
        <v>0</v>
      </c>
      <c r="V687">
        <v>717</v>
      </c>
      <c r="W687">
        <f t="shared" si="737"/>
        <v>0</v>
      </c>
      <c r="Y687">
        <f t="shared" si="738"/>
        <v>0</v>
      </c>
      <c r="Z687">
        <f t="shared" si="738"/>
        <v>0</v>
      </c>
    </row>
    <row r="688" spans="1:26" x14ac:dyDescent="0.25">
      <c r="A688" t="s">
        <v>713</v>
      </c>
      <c r="B688">
        <f t="shared" si="730"/>
        <v>0</v>
      </c>
      <c r="C688" t="s">
        <v>1317</v>
      </c>
      <c r="D688" s="1" t="s">
        <v>6</v>
      </c>
      <c r="E688">
        <f t="shared" si="731"/>
        <v>0</v>
      </c>
      <c r="F688">
        <v>11</v>
      </c>
      <c r="G688" s="1">
        <v>1</v>
      </c>
      <c r="H688" s="1">
        <v>1</v>
      </c>
      <c r="I688">
        <v>34</v>
      </c>
      <c r="J688" s="1">
        <v>11</v>
      </c>
      <c r="K688" s="1">
        <v>2</v>
      </c>
      <c r="L688">
        <v>73269090</v>
      </c>
      <c r="M688">
        <f t="shared" ref="M688" si="784">IF(N688="ICMS 00 - Tributada Integralmente",1,IF(N688="ICMS 90 - Outras",11,IF(N688="ICMS 60 - Cobrado anteriormente por substituição tributária",9,IF(N688="ICMS 41 - Não tributada",6,IF(N688="ICMS 50 - Suspensão",7,)))))</f>
        <v>0</v>
      </c>
      <c r="N688" s="1" t="str">
        <f t="shared" si="733"/>
        <v>5.102</v>
      </c>
      <c r="O688" s="1" t="str">
        <f t="shared" si="722"/>
        <v>6.102</v>
      </c>
      <c r="P688">
        <f t="shared" si="734"/>
        <v>0</v>
      </c>
      <c r="Q688">
        <f t="shared" si="734"/>
        <v>0</v>
      </c>
      <c r="R688">
        <f t="shared" si="735"/>
        <v>1822</v>
      </c>
      <c r="U688">
        <f t="shared" si="736"/>
        <v>0</v>
      </c>
      <c r="V688">
        <v>718</v>
      </c>
      <c r="W688">
        <f t="shared" si="737"/>
        <v>0</v>
      </c>
      <c r="Y688">
        <f t="shared" si="738"/>
        <v>0</v>
      </c>
      <c r="Z688">
        <f t="shared" si="738"/>
        <v>0</v>
      </c>
    </row>
    <row r="689" spans="1:26" x14ac:dyDescent="0.25">
      <c r="A689" t="s">
        <v>714</v>
      </c>
      <c r="B689">
        <f t="shared" si="730"/>
        <v>0</v>
      </c>
      <c r="C689" t="s">
        <v>1318</v>
      </c>
      <c r="D689" s="1" t="s">
        <v>6</v>
      </c>
      <c r="E689">
        <f t="shared" si="731"/>
        <v>0</v>
      </c>
      <c r="F689">
        <v>11</v>
      </c>
      <c r="G689" s="1">
        <v>1</v>
      </c>
      <c r="H689" s="1">
        <v>3</v>
      </c>
      <c r="I689">
        <v>36</v>
      </c>
      <c r="J689" s="1">
        <v>11</v>
      </c>
      <c r="K689" s="1">
        <v>2</v>
      </c>
      <c r="L689">
        <v>73121090</v>
      </c>
      <c r="M689">
        <f t="shared" ref="M689" si="785">IF(N689="ICMS 00 - Tributada Integralmente",1,IF(N689="ICMS 90 - Outras",11,IF(N689="ICMS 60 - Cobrado anteriormente por substituição tributária",9,IF(N689="ICMS 41 - Não tributada",6,IF(N689="ICMS 50 - Suspensão",7,)))))</f>
        <v>0</v>
      </c>
      <c r="N689" s="1" t="str">
        <f t="shared" si="733"/>
        <v>5.102</v>
      </c>
      <c r="O689" s="1" t="str">
        <f t="shared" si="722"/>
        <v>6.102</v>
      </c>
      <c r="P689">
        <f t="shared" si="734"/>
        <v>0</v>
      </c>
      <c r="Q689">
        <f t="shared" si="734"/>
        <v>0</v>
      </c>
      <c r="R689">
        <f t="shared" si="735"/>
        <v>1822</v>
      </c>
      <c r="U689">
        <f t="shared" si="736"/>
        <v>0</v>
      </c>
      <c r="V689">
        <v>719</v>
      </c>
      <c r="W689">
        <f t="shared" si="737"/>
        <v>0</v>
      </c>
      <c r="Y689">
        <f t="shared" si="738"/>
        <v>0</v>
      </c>
      <c r="Z689">
        <f t="shared" si="738"/>
        <v>0</v>
      </c>
    </row>
    <row r="690" spans="1:26" x14ac:dyDescent="0.25">
      <c r="A690" t="s">
        <v>715</v>
      </c>
      <c r="B690">
        <f t="shared" si="730"/>
        <v>0</v>
      </c>
      <c r="C690" t="s">
        <v>799</v>
      </c>
      <c r="D690" s="1" t="s">
        <v>6</v>
      </c>
      <c r="E690">
        <f t="shared" si="731"/>
        <v>0</v>
      </c>
      <c r="F690">
        <v>11</v>
      </c>
      <c r="G690" s="1">
        <v>1</v>
      </c>
      <c r="H690" s="1">
        <v>1</v>
      </c>
      <c r="I690">
        <v>34</v>
      </c>
      <c r="J690" s="1">
        <v>11</v>
      </c>
      <c r="K690" s="1">
        <v>2</v>
      </c>
      <c r="L690">
        <v>73261900</v>
      </c>
      <c r="M690">
        <f t="shared" ref="M690" si="786">IF(N690="ICMS 00 - Tributada Integralmente",1,IF(N690="ICMS 90 - Outras",11,IF(N690="ICMS 60 - Cobrado anteriormente por substituição tributária",9,IF(N690="ICMS 41 - Não tributada",6,IF(N690="ICMS 50 - Suspensão",7,)))))</f>
        <v>0</v>
      </c>
      <c r="N690" s="1" t="str">
        <f t="shared" si="733"/>
        <v>5.102</v>
      </c>
      <c r="O690" s="1" t="str">
        <f t="shared" si="722"/>
        <v>6.102</v>
      </c>
      <c r="P690">
        <f t="shared" si="734"/>
        <v>0</v>
      </c>
      <c r="Q690">
        <f t="shared" si="734"/>
        <v>0</v>
      </c>
      <c r="R690">
        <f t="shared" si="735"/>
        <v>1822</v>
      </c>
      <c r="U690">
        <f t="shared" si="736"/>
        <v>0</v>
      </c>
      <c r="V690">
        <v>72</v>
      </c>
      <c r="W690">
        <f t="shared" si="737"/>
        <v>0</v>
      </c>
      <c r="Y690">
        <f t="shared" si="738"/>
        <v>0</v>
      </c>
      <c r="Z690">
        <f t="shared" si="738"/>
        <v>0</v>
      </c>
    </row>
    <row r="691" spans="1:26" x14ac:dyDescent="0.25">
      <c r="A691" t="s">
        <v>716</v>
      </c>
      <c r="B691">
        <f t="shared" si="730"/>
        <v>0</v>
      </c>
      <c r="C691" t="s">
        <v>1319</v>
      </c>
      <c r="D691" s="1" t="s">
        <v>6</v>
      </c>
      <c r="E691">
        <f t="shared" si="731"/>
        <v>0</v>
      </c>
      <c r="F691">
        <v>11</v>
      </c>
      <c r="G691" s="1">
        <v>1</v>
      </c>
      <c r="H691" s="1">
        <v>3</v>
      </c>
      <c r="I691">
        <v>36</v>
      </c>
      <c r="J691" s="1">
        <v>11</v>
      </c>
      <c r="K691" s="1">
        <v>2</v>
      </c>
      <c r="L691">
        <v>73121090</v>
      </c>
      <c r="M691">
        <f t="shared" ref="M691" si="787">IF(N691="ICMS 00 - Tributada Integralmente",1,IF(N691="ICMS 90 - Outras",11,IF(N691="ICMS 60 - Cobrado anteriormente por substituição tributária",9,IF(N691="ICMS 41 - Não tributada",6,IF(N691="ICMS 50 - Suspensão",7,)))))</f>
        <v>0</v>
      </c>
      <c r="N691" s="1" t="str">
        <f t="shared" si="733"/>
        <v>5.102</v>
      </c>
      <c r="O691" s="1" t="str">
        <f t="shared" si="722"/>
        <v>6.102</v>
      </c>
      <c r="P691">
        <f t="shared" si="734"/>
        <v>0</v>
      </c>
      <c r="Q691">
        <f t="shared" si="734"/>
        <v>0</v>
      </c>
      <c r="R691">
        <f t="shared" si="735"/>
        <v>1822</v>
      </c>
      <c r="U691">
        <f t="shared" si="736"/>
        <v>0</v>
      </c>
      <c r="V691">
        <v>720</v>
      </c>
      <c r="W691">
        <f t="shared" si="737"/>
        <v>0</v>
      </c>
      <c r="Y691">
        <f t="shared" si="738"/>
        <v>0</v>
      </c>
      <c r="Z691">
        <f t="shared" si="738"/>
        <v>0</v>
      </c>
    </row>
    <row r="692" spans="1:26" x14ac:dyDescent="0.25">
      <c r="A692" t="s">
        <v>717</v>
      </c>
      <c r="B692">
        <f t="shared" si="730"/>
        <v>0</v>
      </c>
      <c r="C692">
        <v>400</v>
      </c>
      <c r="D692" s="1" t="s">
        <v>6</v>
      </c>
      <c r="E692">
        <f t="shared" si="731"/>
        <v>0</v>
      </c>
      <c r="F692">
        <v>11</v>
      </c>
      <c r="G692" s="1">
        <v>1</v>
      </c>
      <c r="H692" s="1">
        <v>3</v>
      </c>
      <c r="I692">
        <v>36</v>
      </c>
      <c r="J692" s="1">
        <v>11</v>
      </c>
      <c r="K692" s="1">
        <v>2</v>
      </c>
      <c r="L692">
        <v>73121090</v>
      </c>
      <c r="M692">
        <f t="shared" ref="M692" si="788">IF(N692="ICMS 00 - Tributada Integralmente",1,IF(N692="ICMS 90 - Outras",11,IF(N692="ICMS 60 - Cobrado anteriormente por substituição tributária",9,IF(N692="ICMS 41 - Não tributada",6,IF(N692="ICMS 50 - Suspensão",7,)))))</f>
        <v>0</v>
      </c>
      <c r="N692" s="1" t="str">
        <f t="shared" si="733"/>
        <v>5.102</v>
      </c>
      <c r="O692" s="1" t="str">
        <f t="shared" si="722"/>
        <v>6.102</v>
      </c>
      <c r="P692">
        <f t="shared" si="734"/>
        <v>0</v>
      </c>
      <c r="Q692">
        <f t="shared" si="734"/>
        <v>0</v>
      </c>
      <c r="R692">
        <f t="shared" si="735"/>
        <v>1822</v>
      </c>
      <c r="U692">
        <f t="shared" si="736"/>
        <v>0</v>
      </c>
      <c r="V692">
        <v>721</v>
      </c>
      <c r="W692">
        <f t="shared" si="737"/>
        <v>0</v>
      </c>
      <c r="Y692">
        <f t="shared" si="738"/>
        <v>0</v>
      </c>
      <c r="Z692">
        <f t="shared" si="738"/>
        <v>0</v>
      </c>
    </row>
    <row r="693" spans="1:26" x14ac:dyDescent="0.25">
      <c r="A693" t="s">
        <v>718</v>
      </c>
      <c r="B693">
        <f t="shared" si="730"/>
        <v>0</v>
      </c>
      <c r="C693" t="s">
        <v>1320</v>
      </c>
      <c r="D693" s="1" t="s">
        <v>6</v>
      </c>
      <c r="E693">
        <f t="shared" si="731"/>
        <v>0</v>
      </c>
      <c r="F693">
        <v>11</v>
      </c>
      <c r="G693" s="1">
        <v>1</v>
      </c>
      <c r="H693" s="1">
        <v>3</v>
      </c>
      <c r="I693">
        <v>36</v>
      </c>
      <c r="J693" s="1">
        <v>11</v>
      </c>
      <c r="K693" s="1">
        <v>2</v>
      </c>
      <c r="L693">
        <v>73269090</v>
      </c>
      <c r="M693">
        <f t="shared" ref="M693" si="789">IF(N693="ICMS 00 - Tributada Integralmente",1,IF(N693="ICMS 90 - Outras",11,IF(N693="ICMS 60 - Cobrado anteriormente por substituição tributária",9,IF(N693="ICMS 41 - Não tributada",6,IF(N693="ICMS 50 - Suspensão",7,)))))</f>
        <v>0</v>
      </c>
      <c r="N693" s="1" t="str">
        <f t="shared" si="733"/>
        <v>5.102</v>
      </c>
      <c r="O693" s="1" t="str">
        <f t="shared" si="722"/>
        <v>6.102</v>
      </c>
      <c r="P693">
        <f t="shared" si="734"/>
        <v>0</v>
      </c>
      <c r="Q693">
        <f t="shared" si="734"/>
        <v>0</v>
      </c>
      <c r="R693">
        <f t="shared" si="735"/>
        <v>1822</v>
      </c>
      <c r="U693">
        <f t="shared" si="736"/>
        <v>0</v>
      </c>
      <c r="V693">
        <v>722</v>
      </c>
      <c r="W693">
        <f t="shared" si="737"/>
        <v>0</v>
      </c>
      <c r="Y693">
        <f t="shared" si="738"/>
        <v>0</v>
      </c>
      <c r="Z693">
        <f t="shared" si="738"/>
        <v>0</v>
      </c>
    </row>
    <row r="694" spans="1:26" x14ac:dyDescent="0.25">
      <c r="A694" t="s">
        <v>719</v>
      </c>
      <c r="B694">
        <f t="shared" si="730"/>
        <v>0</v>
      </c>
      <c r="C694" t="s">
        <v>1321</v>
      </c>
      <c r="D694" s="1" t="s">
        <v>6</v>
      </c>
      <c r="E694">
        <f t="shared" si="731"/>
        <v>0</v>
      </c>
      <c r="F694">
        <v>1</v>
      </c>
      <c r="G694" s="1">
        <v>1</v>
      </c>
      <c r="H694" s="1">
        <v>1</v>
      </c>
      <c r="I694">
        <v>34</v>
      </c>
      <c r="J694" s="1">
        <v>8</v>
      </c>
      <c r="K694" s="1">
        <v>2</v>
      </c>
      <c r="L694">
        <v>73121090</v>
      </c>
      <c r="M694">
        <f t="shared" ref="M694" si="790">IF(N694="ICMS 00 - Tributada Integralmente",1,IF(N694="ICMS 90 - Outras",11,IF(N694="ICMS 60 - Cobrado anteriormente por substituição tributária",9,IF(N694="ICMS 41 - Não tributada",6,IF(N694="ICMS 50 - Suspensão",7,)))))</f>
        <v>0</v>
      </c>
      <c r="N694" s="1" t="str">
        <f t="shared" si="733"/>
        <v>5.102</v>
      </c>
      <c r="O694" s="1" t="str">
        <f t="shared" si="722"/>
        <v>6.102</v>
      </c>
      <c r="P694">
        <f t="shared" si="734"/>
        <v>0</v>
      </c>
      <c r="Q694">
        <f t="shared" si="734"/>
        <v>0</v>
      </c>
      <c r="R694">
        <f t="shared" si="735"/>
        <v>1822</v>
      </c>
      <c r="U694">
        <f t="shared" si="736"/>
        <v>0</v>
      </c>
      <c r="V694">
        <v>723</v>
      </c>
      <c r="W694">
        <f t="shared" si="737"/>
        <v>0</v>
      </c>
      <c r="Y694">
        <f t="shared" si="738"/>
        <v>0</v>
      </c>
      <c r="Z694">
        <f t="shared" si="738"/>
        <v>0</v>
      </c>
    </row>
    <row r="695" spans="1:26" x14ac:dyDescent="0.25">
      <c r="A695" t="s">
        <v>720</v>
      </c>
      <c r="B695">
        <f t="shared" si="730"/>
        <v>0</v>
      </c>
      <c r="C695" t="s">
        <v>1322</v>
      </c>
      <c r="D695" s="1" t="s">
        <v>6</v>
      </c>
      <c r="E695">
        <f t="shared" si="731"/>
        <v>0</v>
      </c>
      <c r="F695">
        <v>11</v>
      </c>
      <c r="G695" s="1">
        <v>1</v>
      </c>
      <c r="H695" s="1">
        <v>1</v>
      </c>
      <c r="I695">
        <v>34</v>
      </c>
      <c r="J695" s="1">
        <v>11</v>
      </c>
      <c r="K695" s="1">
        <v>2</v>
      </c>
      <c r="L695">
        <v>73121090</v>
      </c>
      <c r="M695">
        <f t="shared" ref="M695" si="791">IF(N695="ICMS 00 - Tributada Integralmente",1,IF(N695="ICMS 90 - Outras",11,IF(N695="ICMS 60 - Cobrado anteriormente por substituição tributária",9,IF(N695="ICMS 41 - Não tributada",6,IF(N695="ICMS 50 - Suspensão",7,)))))</f>
        <v>0</v>
      </c>
      <c r="N695" s="1" t="str">
        <f t="shared" si="733"/>
        <v>5.102</v>
      </c>
      <c r="O695" s="1" t="str">
        <f t="shared" si="722"/>
        <v>6.102</v>
      </c>
      <c r="P695">
        <f t="shared" si="734"/>
        <v>0</v>
      </c>
      <c r="Q695">
        <f t="shared" si="734"/>
        <v>0</v>
      </c>
      <c r="R695">
        <f t="shared" si="735"/>
        <v>1822</v>
      </c>
      <c r="U695">
        <f t="shared" si="736"/>
        <v>0</v>
      </c>
      <c r="V695">
        <v>724</v>
      </c>
      <c r="W695">
        <f t="shared" si="737"/>
        <v>0</v>
      </c>
      <c r="Y695">
        <f t="shared" si="738"/>
        <v>0</v>
      </c>
      <c r="Z695">
        <f t="shared" si="738"/>
        <v>0</v>
      </c>
    </row>
    <row r="696" spans="1:26" x14ac:dyDescent="0.25">
      <c r="A696" t="s">
        <v>721</v>
      </c>
      <c r="B696">
        <f t="shared" si="730"/>
        <v>0</v>
      </c>
      <c r="C696" t="s">
        <v>1323</v>
      </c>
      <c r="D696" s="1" t="s">
        <v>6</v>
      </c>
      <c r="E696">
        <f t="shared" si="731"/>
        <v>0</v>
      </c>
      <c r="F696">
        <v>11</v>
      </c>
      <c r="G696" s="1">
        <v>1</v>
      </c>
      <c r="H696" s="1">
        <v>1</v>
      </c>
      <c r="I696">
        <v>34</v>
      </c>
      <c r="J696" s="1">
        <v>11</v>
      </c>
      <c r="K696" s="1">
        <v>2</v>
      </c>
      <c r="L696">
        <v>73121090</v>
      </c>
      <c r="M696">
        <f t="shared" ref="M696" si="792">IF(N696="ICMS 00 - Tributada Integralmente",1,IF(N696="ICMS 90 - Outras",11,IF(N696="ICMS 60 - Cobrado anteriormente por substituição tributária",9,IF(N696="ICMS 41 - Não tributada",6,IF(N696="ICMS 50 - Suspensão",7,)))))</f>
        <v>0</v>
      </c>
      <c r="N696" s="1" t="str">
        <f t="shared" si="733"/>
        <v>5.102</v>
      </c>
      <c r="O696" s="1" t="str">
        <f t="shared" si="722"/>
        <v>6.102</v>
      </c>
      <c r="P696">
        <f t="shared" si="734"/>
        <v>0</v>
      </c>
      <c r="Q696">
        <f t="shared" si="734"/>
        <v>0</v>
      </c>
      <c r="R696">
        <f t="shared" si="735"/>
        <v>1822</v>
      </c>
      <c r="U696">
        <f t="shared" si="736"/>
        <v>0</v>
      </c>
      <c r="V696">
        <v>725</v>
      </c>
      <c r="W696">
        <f t="shared" si="737"/>
        <v>0</v>
      </c>
      <c r="Y696">
        <f t="shared" si="738"/>
        <v>0</v>
      </c>
      <c r="Z696">
        <f t="shared" si="738"/>
        <v>0</v>
      </c>
    </row>
    <row r="697" spans="1:26" x14ac:dyDescent="0.25">
      <c r="A697" t="s">
        <v>722</v>
      </c>
      <c r="B697">
        <f t="shared" si="730"/>
        <v>0</v>
      </c>
      <c r="C697" t="s">
        <v>1324</v>
      </c>
      <c r="D697" s="1" t="s">
        <v>6</v>
      </c>
      <c r="E697">
        <f t="shared" si="731"/>
        <v>0</v>
      </c>
      <c r="F697">
        <v>11</v>
      </c>
      <c r="G697" s="1">
        <v>1</v>
      </c>
      <c r="H697" s="1">
        <v>1</v>
      </c>
      <c r="I697">
        <v>34</v>
      </c>
      <c r="J697" s="1">
        <v>11</v>
      </c>
      <c r="K697" s="1">
        <v>2</v>
      </c>
      <c r="L697">
        <v>73121090</v>
      </c>
      <c r="M697">
        <f t="shared" ref="M697" si="793">IF(N697="ICMS 00 - Tributada Integralmente",1,IF(N697="ICMS 90 - Outras",11,IF(N697="ICMS 60 - Cobrado anteriormente por substituição tributária",9,IF(N697="ICMS 41 - Não tributada",6,IF(N697="ICMS 50 - Suspensão",7,)))))</f>
        <v>0</v>
      </c>
      <c r="N697" s="1" t="str">
        <f t="shared" si="733"/>
        <v>5.102</v>
      </c>
      <c r="O697" s="1" t="str">
        <f t="shared" si="722"/>
        <v>6.102</v>
      </c>
      <c r="P697">
        <f t="shared" si="734"/>
        <v>0</v>
      </c>
      <c r="Q697">
        <f t="shared" si="734"/>
        <v>0</v>
      </c>
      <c r="R697">
        <f t="shared" si="735"/>
        <v>1822</v>
      </c>
      <c r="U697">
        <f t="shared" si="736"/>
        <v>0</v>
      </c>
      <c r="V697">
        <v>726</v>
      </c>
      <c r="W697">
        <f t="shared" si="737"/>
        <v>0</v>
      </c>
      <c r="Y697">
        <f t="shared" si="738"/>
        <v>0</v>
      </c>
      <c r="Z697">
        <f t="shared" si="738"/>
        <v>0</v>
      </c>
    </row>
    <row r="698" spans="1:26" x14ac:dyDescent="0.25">
      <c r="A698" t="s">
        <v>723</v>
      </c>
      <c r="B698">
        <f t="shared" si="730"/>
        <v>0</v>
      </c>
      <c r="C698" t="s">
        <v>1325</v>
      </c>
      <c r="D698" s="1" t="s">
        <v>6</v>
      </c>
      <c r="E698">
        <f t="shared" si="731"/>
        <v>0</v>
      </c>
      <c r="F698">
        <v>11</v>
      </c>
      <c r="G698" s="1">
        <v>1</v>
      </c>
      <c r="H698" s="1">
        <v>1</v>
      </c>
      <c r="I698">
        <v>34</v>
      </c>
      <c r="J698" s="1">
        <v>11</v>
      </c>
      <c r="K698" s="1">
        <v>2</v>
      </c>
      <c r="L698">
        <v>73269090</v>
      </c>
      <c r="M698">
        <f t="shared" ref="M698" si="794">IF(N698="ICMS 00 - Tributada Integralmente",1,IF(N698="ICMS 90 - Outras",11,IF(N698="ICMS 60 - Cobrado anteriormente por substituição tributária",9,IF(N698="ICMS 41 - Não tributada",6,IF(N698="ICMS 50 - Suspensão",7,)))))</f>
        <v>0</v>
      </c>
      <c r="N698" s="1" t="str">
        <f t="shared" si="733"/>
        <v>5.102</v>
      </c>
      <c r="O698" s="1" t="str">
        <f t="shared" ref="O698:O758" si="795">IF(K698=9,"6.401","6.102")</f>
        <v>6.102</v>
      </c>
      <c r="P698">
        <f t="shared" si="734"/>
        <v>0</v>
      </c>
      <c r="Q698">
        <f t="shared" si="734"/>
        <v>0</v>
      </c>
      <c r="R698">
        <f t="shared" si="735"/>
        <v>1822</v>
      </c>
      <c r="U698">
        <f t="shared" si="736"/>
        <v>0</v>
      </c>
      <c r="V698">
        <v>727</v>
      </c>
      <c r="W698">
        <f t="shared" si="737"/>
        <v>0</v>
      </c>
      <c r="Y698">
        <f t="shared" si="738"/>
        <v>0</v>
      </c>
      <c r="Z698">
        <f t="shared" si="738"/>
        <v>0</v>
      </c>
    </row>
    <row r="699" spans="1:26" x14ac:dyDescent="0.25">
      <c r="A699" t="s">
        <v>724</v>
      </c>
      <c r="B699">
        <f t="shared" si="730"/>
        <v>0</v>
      </c>
      <c r="C699" t="s">
        <v>871</v>
      </c>
      <c r="D699" s="1" t="s">
        <v>6</v>
      </c>
      <c r="E699">
        <f t="shared" si="731"/>
        <v>0</v>
      </c>
      <c r="F699">
        <v>1</v>
      </c>
      <c r="G699" s="1">
        <v>1</v>
      </c>
      <c r="H699" s="1">
        <v>1</v>
      </c>
      <c r="I699">
        <v>34</v>
      </c>
      <c r="J699" s="1">
        <v>8</v>
      </c>
      <c r="K699" s="1">
        <v>2</v>
      </c>
      <c r="L699">
        <v>73121090</v>
      </c>
      <c r="M699">
        <f t="shared" ref="M699" si="796">IF(N699="ICMS 00 - Tributada Integralmente",1,IF(N699="ICMS 90 - Outras",11,IF(N699="ICMS 60 - Cobrado anteriormente por substituição tributária",9,IF(N699="ICMS 41 - Não tributada",6,IF(N699="ICMS 50 - Suspensão",7,)))))</f>
        <v>0</v>
      </c>
      <c r="N699" s="1" t="str">
        <f t="shared" si="733"/>
        <v>5.102</v>
      </c>
      <c r="O699" s="1" t="str">
        <f t="shared" si="795"/>
        <v>6.102</v>
      </c>
      <c r="P699">
        <f t="shared" si="734"/>
        <v>0</v>
      </c>
      <c r="Q699">
        <f t="shared" si="734"/>
        <v>0</v>
      </c>
      <c r="R699">
        <f t="shared" si="735"/>
        <v>1822</v>
      </c>
      <c r="U699">
        <f t="shared" si="736"/>
        <v>0</v>
      </c>
      <c r="V699">
        <v>728</v>
      </c>
      <c r="W699">
        <f t="shared" si="737"/>
        <v>0</v>
      </c>
      <c r="Y699">
        <f t="shared" si="738"/>
        <v>0</v>
      </c>
      <c r="Z699">
        <f t="shared" si="738"/>
        <v>0</v>
      </c>
    </row>
    <row r="700" spans="1:26" x14ac:dyDescent="0.25">
      <c r="A700" t="s">
        <v>725</v>
      </c>
      <c r="B700">
        <f t="shared" si="730"/>
        <v>0</v>
      </c>
      <c r="C700" t="s">
        <v>857</v>
      </c>
      <c r="D700" s="1" t="s">
        <v>6</v>
      </c>
      <c r="E700">
        <f t="shared" si="731"/>
        <v>0</v>
      </c>
      <c r="F700">
        <v>1</v>
      </c>
      <c r="G700" s="1">
        <v>1</v>
      </c>
      <c r="H700" s="1">
        <v>1</v>
      </c>
      <c r="I700">
        <v>34</v>
      </c>
      <c r="J700" s="1">
        <v>11</v>
      </c>
      <c r="K700" s="1">
        <v>2</v>
      </c>
      <c r="L700">
        <v>73121090</v>
      </c>
      <c r="M700">
        <f t="shared" ref="M700" si="797">IF(N700="ICMS 00 - Tributada Integralmente",1,IF(N700="ICMS 90 - Outras",11,IF(N700="ICMS 60 - Cobrado anteriormente por substituição tributária",9,IF(N700="ICMS 41 - Não tributada",6,IF(N700="ICMS 50 - Suspensão",7,)))))</f>
        <v>0</v>
      </c>
      <c r="N700" s="1" t="str">
        <f t="shared" si="733"/>
        <v>5.102</v>
      </c>
      <c r="O700" s="1" t="str">
        <f t="shared" si="795"/>
        <v>6.102</v>
      </c>
      <c r="P700">
        <f t="shared" si="734"/>
        <v>0</v>
      </c>
      <c r="Q700">
        <f t="shared" si="734"/>
        <v>0</v>
      </c>
      <c r="R700">
        <f t="shared" si="735"/>
        <v>1822</v>
      </c>
      <c r="U700">
        <f t="shared" si="736"/>
        <v>0</v>
      </c>
      <c r="V700">
        <v>729</v>
      </c>
      <c r="W700">
        <f t="shared" si="737"/>
        <v>0</v>
      </c>
      <c r="Y700">
        <f t="shared" si="738"/>
        <v>0</v>
      </c>
      <c r="Z700">
        <f t="shared" si="738"/>
        <v>0</v>
      </c>
    </row>
    <row r="701" spans="1:26" x14ac:dyDescent="0.25">
      <c r="A701" t="s">
        <v>726</v>
      </c>
      <c r="B701">
        <f t="shared" si="730"/>
        <v>0</v>
      </c>
      <c r="C701" t="s">
        <v>1326</v>
      </c>
      <c r="D701" s="1" t="s">
        <v>6</v>
      </c>
      <c r="E701">
        <f t="shared" si="731"/>
        <v>0</v>
      </c>
      <c r="F701">
        <v>1</v>
      </c>
      <c r="G701" s="1">
        <v>1</v>
      </c>
      <c r="H701" s="1">
        <v>1</v>
      </c>
      <c r="I701">
        <v>34</v>
      </c>
      <c r="J701" s="1">
        <v>11</v>
      </c>
      <c r="K701" s="1">
        <v>2</v>
      </c>
      <c r="L701">
        <v>73269090</v>
      </c>
      <c r="M701">
        <f t="shared" ref="M701" si="798">IF(N701="ICMS 00 - Tributada Integralmente",1,IF(N701="ICMS 90 - Outras",11,IF(N701="ICMS 60 - Cobrado anteriormente por substituição tributária",9,IF(N701="ICMS 41 - Não tributada",6,IF(N701="ICMS 50 - Suspensão",7,)))))</f>
        <v>0</v>
      </c>
      <c r="N701" s="1" t="str">
        <f t="shared" si="733"/>
        <v>5.102</v>
      </c>
      <c r="O701" s="1" t="str">
        <f t="shared" si="795"/>
        <v>6.102</v>
      </c>
      <c r="P701">
        <f t="shared" si="734"/>
        <v>0</v>
      </c>
      <c r="Q701">
        <f t="shared" si="734"/>
        <v>0</v>
      </c>
      <c r="R701">
        <f t="shared" si="735"/>
        <v>1822</v>
      </c>
      <c r="U701">
        <f t="shared" si="736"/>
        <v>0</v>
      </c>
      <c r="V701">
        <v>73</v>
      </c>
      <c r="W701">
        <f t="shared" si="737"/>
        <v>0</v>
      </c>
      <c r="Y701">
        <f t="shared" si="738"/>
        <v>0</v>
      </c>
      <c r="Z701">
        <f t="shared" si="738"/>
        <v>0</v>
      </c>
    </row>
    <row r="702" spans="1:26" x14ac:dyDescent="0.25">
      <c r="A702" t="s">
        <v>727</v>
      </c>
      <c r="B702">
        <f t="shared" si="730"/>
        <v>0</v>
      </c>
      <c r="C702" t="s">
        <v>1327</v>
      </c>
      <c r="D702" s="1" t="s">
        <v>6</v>
      </c>
      <c r="E702">
        <f t="shared" si="731"/>
        <v>0</v>
      </c>
      <c r="F702">
        <v>11</v>
      </c>
      <c r="G702" s="1">
        <v>1</v>
      </c>
      <c r="H702" s="1">
        <v>1</v>
      </c>
      <c r="I702">
        <v>34</v>
      </c>
      <c r="J702" s="1">
        <v>11</v>
      </c>
      <c r="K702" s="1">
        <v>2</v>
      </c>
      <c r="L702">
        <v>73121090</v>
      </c>
      <c r="M702">
        <f t="shared" ref="M702" si="799">IF(N702="ICMS 00 - Tributada Integralmente",1,IF(N702="ICMS 90 - Outras",11,IF(N702="ICMS 60 - Cobrado anteriormente por substituição tributária",9,IF(N702="ICMS 41 - Não tributada",6,IF(N702="ICMS 50 - Suspensão",7,)))))</f>
        <v>0</v>
      </c>
      <c r="N702" s="1" t="str">
        <f t="shared" si="733"/>
        <v>5.102</v>
      </c>
      <c r="O702" s="1" t="str">
        <f t="shared" si="795"/>
        <v>6.102</v>
      </c>
      <c r="P702">
        <f t="shared" si="734"/>
        <v>0</v>
      </c>
      <c r="Q702">
        <f t="shared" si="734"/>
        <v>0</v>
      </c>
      <c r="R702">
        <f t="shared" si="735"/>
        <v>1822</v>
      </c>
      <c r="U702">
        <f t="shared" si="736"/>
        <v>0</v>
      </c>
      <c r="V702">
        <v>730</v>
      </c>
      <c r="W702">
        <f t="shared" si="737"/>
        <v>0</v>
      </c>
      <c r="Y702">
        <f t="shared" si="738"/>
        <v>0</v>
      </c>
      <c r="Z702">
        <f t="shared" si="738"/>
        <v>0</v>
      </c>
    </row>
    <row r="703" spans="1:26" x14ac:dyDescent="0.25">
      <c r="A703" t="s">
        <v>728</v>
      </c>
      <c r="B703">
        <f t="shared" si="730"/>
        <v>0</v>
      </c>
      <c r="C703" t="s">
        <v>1328</v>
      </c>
      <c r="D703" s="1" t="s">
        <v>6</v>
      </c>
      <c r="E703">
        <f t="shared" si="731"/>
        <v>0</v>
      </c>
      <c r="F703">
        <v>11</v>
      </c>
      <c r="G703" s="1">
        <v>1</v>
      </c>
      <c r="H703" s="1">
        <v>1</v>
      </c>
      <c r="I703">
        <v>34</v>
      </c>
      <c r="J703" s="1">
        <v>11</v>
      </c>
      <c r="K703" s="1">
        <v>2</v>
      </c>
      <c r="L703">
        <v>73121090</v>
      </c>
      <c r="M703">
        <f t="shared" ref="M703" si="800">IF(N703="ICMS 00 - Tributada Integralmente",1,IF(N703="ICMS 90 - Outras",11,IF(N703="ICMS 60 - Cobrado anteriormente por substituição tributária",9,IF(N703="ICMS 41 - Não tributada",6,IF(N703="ICMS 50 - Suspensão",7,)))))</f>
        <v>0</v>
      </c>
      <c r="N703" s="1" t="str">
        <f t="shared" si="733"/>
        <v>5.102</v>
      </c>
      <c r="O703" s="1" t="str">
        <f t="shared" si="795"/>
        <v>6.102</v>
      </c>
      <c r="P703">
        <f t="shared" si="734"/>
        <v>0</v>
      </c>
      <c r="Q703">
        <f t="shared" si="734"/>
        <v>0</v>
      </c>
      <c r="R703">
        <f t="shared" si="735"/>
        <v>1822</v>
      </c>
      <c r="U703">
        <f t="shared" si="736"/>
        <v>0</v>
      </c>
      <c r="V703">
        <v>731</v>
      </c>
      <c r="W703">
        <f t="shared" si="737"/>
        <v>0</v>
      </c>
      <c r="Y703">
        <f t="shared" si="738"/>
        <v>0</v>
      </c>
      <c r="Z703">
        <f t="shared" si="738"/>
        <v>0</v>
      </c>
    </row>
    <row r="704" spans="1:26" x14ac:dyDescent="0.25">
      <c r="A704" t="s">
        <v>729</v>
      </c>
      <c r="B704">
        <f t="shared" si="730"/>
        <v>0</v>
      </c>
      <c r="C704" t="s">
        <v>1329</v>
      </c>
      <c r="D704" s="1" t="s">
        <v>6</v>
      </c>
      <c r="E704">
        <f t="shared" si="731"/>
        <v>0</v>
      </c>
      <c r="F704">
        <v>11</v>
      </c>
      <c r="G704" s="1">
        <v>1</v>
      </c>
      <c r="H704" s="1">
        <v>1</v>
      </c>
      <c r="I704">
        <v>34</v>
      </c>
      <c r="J704" s="1">
        <v>11</v>
      </c>
      <c r="K704" s="1">
        <v>2</v>
      </c>
      <c r="L704">
        <v>73121090</v>
      </c>
      <c r="M704">
        <f t="shared" ref="M704" si="801">IF(N704="ICMS 00 - Tributada Integralmente",1,IF(N704="ICMS 90 - Outras",11,IF(N704="ICMS 60 - Cobrado anteriormente por substituição tributária",9,IF(N704="ICMS 41 - Não tributada",6,IF(N704="ICMS 50 - Suspensão",7,)))))</f>
        <v>0</v>
      </c>
      <c r="N704" s="1" t="str">
        <f t="shared" si="733"/>
        <v>5.102</v>
      </c>
      <c r="O704" s="1" t="str">
        <f t="shared" si="795"/>
        <v>6.102</v>
      </c>
      <c r="P704">
        <f t="shared" si="734"/>
        <v>0</v>
      </c>
      <c r="Q704">
        <f t="shared" si="734"/>
        <v>0</v>
      </c>
      <c r="R704">
        <f t="shared" si="735"/>
        <v>1822</v>
      </c>
      <c r="U704">
        <f t="shared" si="736"/>
        <v>0</v>
      </c>
      <c r="V704">
        <v>732</v>
      </c>
      <c r="W704">
        <f t="shared" si="737"/>
        <v>0</v>
      </c>
      <c r="Y704">
        <f t="shared" si="738"/>
        <v>0</v>
      </c>
      <c r="Z704">
        <f t="shared" si="738"/>
        <v>0</v>
      </c>
    </row>
    <row r="705" spans="1:26" x14ac:dyDescent="0.25">
      <c r="A705" t="s">
        <v>730</v>
      </c>
      <c r="B705">
        <f t="shared" si="730"/>
        <v>0</v>
      </c>
      <c r="C705" t="s">
        <v>1330</v>
      </c>
      <c r="D705" s="1" t="s">
        <v>6</v>
      </c>
      <c r="E705">
        <f t="shared" si="731"/>
        <v>0</v>
      </c>
      <c r="F705">
        <v>11</v>
      </c>
      <c r="G705" s="1">
        <v>1</v>
      </c>
      <c r="H705" s="1">
        <v>1</v>
      </c>
      <c r="I705">
        <v>34</v>
      </c>
      <c r="J705" s="1">
        <v>11</v>
      </c>
      <c r="K705" s="1">
        <v>2</v>
      </c>
      <c r="L705">
        <v>73121090</v>
      </c>
      <c r="M705">
        <f t="shared" ref="M705" si="802">IF(N705="ICMS 00 - Tributada Integralmente",1,IF(N705="ICMS 90 - Outras",11,IF(N705="ICMS 60 - Cobrado anteriormente por substituição tributária",9,IF(N705="ICMS 41 - Não tributada",6,IF(N705="ICMS 50 - Suspensão",7,)))))</f>
        <v>0</v>
      </c>
      <c r="N705" s="1" t="str">
        <f t="shared" si="733"/>
        <v>5.102</v>
      </c>
      <c r="O705" s="1" t="str">
        <f t="shared" si="795"/>
        <v>6.102</v>
      </c>
      <c r="P705">
        <f t="shared" si="734"/>
        <v>0</v>
      </c>
      <c r="Q705">
        <f t="shared" si="734"/>
        <v>0</v>
      </c>
      <c r="R705">
        <f t="shared" si="735"/>
        <v>1822</v>
      </c>
      <c r="U705">
        <f t="shared" si="736"/>
        <v>0</v>
      </c>
      <c r="V705">
        <v>733</v>
      </c>
      <c r="W705">
        <f t="shared" si="737"/>
        <v>0</v>
      </c>
      <c r="Y705">
        <f t="shared" si="738"/>
        <v>0</v>
      </c>
      <c r="Z705">
        <f t="shared" si="738"/>
        <v>0</v>
      </c>
    </row>
    <row r="706" spans="1:26" x14ac:dyDescent="0.25">
      <c r="A706" t="s">
        <v>731</v>
      </c>
      <c r="B706">
        <f t="shared" ref="B706:B758" si="803">IF(C706="ICMS 00 - Tributada Integralmente",1,IF(C706="ICMS 90 - Outras",11,IF(C706="ICMS 60 - Cobrado anteriormente por substituição tributária",9,IF(C706="ICMS 41 - Não tributada",6,IF(C706="ICMS 50 - Suspensão",7,)))))</f>
        <v>0</v>
      </c>
      <c r="C706" t="s">
        <v>1331</v>
      </c>
      <c r="D706" s="1" t="s">
        <v>6</v>
      </c>
      <c r="E706">
        <f t="shared" ref="E706:E758" si="804">IF(F706="ICMS 00 - Tributada Integralmente",1,IF(F706="ICMS 90 - Outras",11,IF(F706="ICMS 60 - Cobrado anteriormente por substituição tributária",9,IF(F706="ICMS 41 - Não tributada",6,IF(F706="ICMS 50 - Suspensão",7,)))))</f>
        <v>0</v>
      </c>
      <c r="F706">
        <v>11</v>
      </c>
      <c r="G706" s="1">
        <v>1</v>
      </c>
      <c r="H706" s="1">
        <v>1</v>
      </c>
      <c r="I706">
        <v>34</v>
      </c>
      <c r="J706" s="1">
        <v>11</v>
      </c>
      <c r="K706" s="1">
        <v>2</v>
      </c>
      <c r="L706">
        <v>73121090</v>
      </c>
      <c r="M706">
        <f t="shared" ref="M706" si="805">IF(N706="ICMS 00 - Tributada Integralmente",1,IF(N706="ICMS 90 - Outras",11,IF(N706="ICMS 60 - Cobrado anteriormente por substituição tributária",9,IF(N706="ICMS 41 - Não tributada",6,IF(N706="ICMS 50 - Suspensão",7,)))))</f>
        <v>0</v>
      </c>
      <c r="N706" s="1" t="str">
        <f t="shared" ref="N706:N758" si="806">IF(K706=9,"5.405","5.102")</f>
        <v>5.102</v>
      </c>
      <c r="O706" s="1" t="str">
        <f t="shared" si="795"/>
        <v>6.102</v>
      </c>
      <c r="P706">
        <f t="shared" ref="P706:Q758" si="807">IF(Q706="ICMS 00 - Tributada Integralmente",1,IF(Q706="ICMS 90 - Outras",11,IF(Q706="ICMS 60 - Cobrado anteriormente por substituição tributária",9,IF(Q706="ICMS 41 - Não tributada",6,IF(Q706="ICMS 50 - Suspensão",7,)))))</f>
        <v>0</v>
      </c>
      <c r="Q706">
        <f t="shared" si="807"/>
        <v>0</v>
      </c>
      <c r="R706">
        <f t="shared" ref="R706:R758" si="808">IF(S706="Peca",1821,IF(S706="Unidade",1821,1822))</f>
        <v>1822</v>
      </c>
      <c r="U706">
        <f t="shared" ref="U706:U758" si="809">IF(V706="ICMS 00 - Tributada Integralmente",1,IF(V706="ICMS 90 - Outras",11,IF(V706="ICMS 60 - Cobrado anteriormente por substituição tributária",9,IF(V706="ICMS 41 - Não tributada",6,IF(V706="ICMS 50 - Suspensão",7,)))))</f>
        <v>0</v>
      </c>
      <c r="V706">
        <v>734</v>
      </c>
      <c r="W706">
        <f t="shared" ref="W706:W758" si="810">IF(X706="ICMS 00 - Tributada Integralmente",1,IF(X706="ICMS 90 - Outras",11,IF(X706="ICMS 60 - Cobrado anteriormente por substituição tributária",9,IF(X706="ICMS 41 - Não tributada",6,IF(X706="ICMS 50 - Suspensão",7,)))))</f>
        <v>0</v>
      </c>
      <c r="Y706">
        <f t="shared" ref="Y706:Z758" si="811">IF(Z706="ICMS 00 - Tributada Integralmente",1,IF(Z706="ICMS 90 - Outras",11,IF(Z706="ICMS 60 - Cobrado anteriormente por substituição tributária",9,IF(Z706="ICMS 41 - Não tributada",6,IF(Z706="ICMS 50 - Suspensão",7,)))))</f>
        <v>0</v>
      </c>
      <c r="Z706">
        <f t="shared" si="811"/>
        <v>0</v>
      </c>
    </row>
    <row r="707" spans="1:26" x14ac:dyDescent="0.25">
      <c r="A707" t="s">
        <v>732</v>
      </c>
      <c r="B707">
        <f t="shared" si="803"/>
        <v>0</v>
      </c>
      <c r="C707" t="s">
        <v>1291</v>
      </c>
      <c r="D707" s="1" t="s">
        <v>6</v>
      </c>
      <c r="E707">
        <f t="shared" si="804"/>
        <v>0</v>
      </c>
      <c r="F707">
        <v>11</v>
      </c>
      <c r="G707" s="1">
        <v>1</v>
      </c>
      <c r="H707" s="1">
        <v>1</v>
      </c>
      <c r="I707">
        <v>34</v>
      </c>
      <c r="J707" s="1">
        <v>11</v>
      </c>
      <c r="K707" s="1">
        <v>2</v>
      </c>
      <c r="L707">
        <v>73121090</v>
      </c>
      <c r="M707">
        <f t="shared" ref="M707" si="812">IF(N707="ICMS 00 - Tributada Integralmente",1,IF(N707="ICMS 90 - Outras",11,IF(N707="ICMS 60 - Cobrado anteriormente por substituição tributária",9,IF(N707="ICMS 41 - Não tributada",6,IF(N707="ICMS 50 - Suspensão",7,)))))</f>
        <v>0</v>
      </c>
      <c r="N707" s="1" t="str">
        <f t="shared" si="806"/>
        <v>5.102</v>
      </c>
      <c r="O707" s="1" t="str">
        <f t="shared" si="795"/>
        <v>6.102</v>
      </c>
      <c r="P707">
        <f t="shared" si="807"/>
        <v>0</v>
      </c>
      <c r="Q707">
        <f t="shared" si="807"/>
        <v>0</v>
      </c>
      <c r="R707">
        <f t="shared" si="808"/>
        <v>1822</v>
      </c>
      <c r="U707">
        <f t="shared" si="809"/>
        <v>0</v>
      </c>
      <c r="V707">
        <v>735</v>
      </c>
      <c r="W707">
        <f t="shared" si="810"/>
        <v>0</v>
      </c>
      <c r="Y707">
        <f t="shared" si="811"/>
        <v>0</v>
      </c>
      <c r="Z707">
        <f t="shared" si="811"/>
        <v>0</v>
      </c>
    </row>
    <row r="708" spans="1:26" x14ac:dyDescent="0.25">
      <c r="A708" t="s">
        <v>733</v>
      </c>
      <c r="B708">
        <f t="shared" si="803"/>
        <v>0</v>
      </c>
      <c r="C708" t="s">
        <v>1332</v>
      </c>
      <c r="D708" s="1" t="s">
        <v>6</v>
      </c>
      <c r="E708">
        <f t="shared" si="804"/>
        <v>0</v>
      </c>
      <c r="F708">
        <v>11</v>
      </c>
      <c r="G708" s="1">
        <v>1</v>
      </c>
      <c r="H708" s="1">
        <v>1</v>
      </c>
      <c r="I708">
        <v>34</v>
      </c>
      <c r="J708" s="1">
        <v>11</v>
      </c>
      <c r="K708" s="1">
        <v>2</v>
      </c>
      <c r="L708">
        <v>73269090</v>
      </c>
      <c r="M708">
        <f t="shared" ref="M708" si="813">IF(N708="ICMS 00 - Tributada Integralmente",1,IF(N708="ICMS 90 - Outras",11,IF(N708="ICMS 60 - Cobrado anteriormente por substituição tributária",9,IF(N708="ICMS 41 - Não tributada",6,IF(N708="ICMS 50 - Suspensão",7,)))))</f>
        <v>0</v>
      </c>
      <c r="N708" s="1" t="str">
        <f t="shared" si="806"/>
        <v>5.102</v>
      </c>
      <c r="O708" s="1" t="str">
        <f t="shared" si="795"/>
        <v>6.102</v>
      </c>
      <c r="P708">
        <f t="shared" si="807"/>
        <v>0</v>
      </c>
      <c r="Q708">
        <f t="shared" si="807"/>
        <v>0</v>
      </c>
      <c r="R708">
        <f t="shared" si="808"/>
        <v>1822</v>
      </c>
      <c r="U708">
        <f t="shared" si="809"/>
        <v>0</v>
      </c>
      <c r="V708">
        <v>736</v>
      </c>
      <c r="W708">
        <f t="shared" si="810"/>
        <v>0</v>
      </c>
      <c r="Y708">
        <f t="shared" si="811"/>
        <v>0</v>
      </c>
      <c r="Z708">
        <f t="shared" si="811"/>
        <v>0</v>
      </c>
    </row>
    <row r="709" spans="1:26" x14ac:dyDescent="0.25">
      <c r="A709" t="s">
        <v>734</v>
      </c>
      <c r="B709">
        <f t="shared" si="803"/>
        <v>0</v>
      </c>
      <c r="C709" t="s">
        <v>1333</v>
      </c>
      <c r="D709" s="1" t="s">
        <v>6</v>
      </c>
      <c r="E709">
        <f t="shared" si="804"/>
        <v>0</v>
      </c>
      <c r="F709">
        <v>11</v>
      </c>
      <c r="G709" s="1">
        <v>1</v>
      </c>
      <c r="H709" s="1">
        <v>1</v>
      </c>
      <c r="I709">
        <v>34</v>
      </c>
      <c r="J709" s="1">
        <v>11</v>
      </c>
      <c r="K709" s="1">
        <v>2</v>
      </c>
      <c r="L709">
        <v>73269090</v>
      </c>
      <c r="M709">
        <f t="shared" ref="M709" si="814">IF(N709="ICMS 00 - Tributada Integralmente",1,IF(N709="ICMS 90 - Outras",11,IF(N709="ICMS 60 - Cobrado anteriormente por substituição tributária",9,IF(N709="ICMS 41 - Não tributada",6,IF(N709="ICMS 50 - Suspensão",7,)))))</f>
        <v>0</v>
      </c>
      <c r="N709" s="1" t="str">
        <f t="shared" si="806"/>
        <v>5.102</v>
      </c>
      <c r="O709" s="1" t="str">
        <f t="shared" si="795"/>
        <v>6.102</v>
      </c>
      <c r="P709">
        <f t="shared" si="807"/>
        <v>0</v>
      </c>
      <c r="Q709">
        <f t="shared" si="807"/>
        <v>0</v>
      </c>
      <c r="R709">
        <f t="shared" si="808"/>
        <v>1822</v>
      </c>
      <c r="U709">
        <f t="shared" si="809"/>
        <v>0</v>
      </c>
      <c r="V709">
        <v>737</v>
      </c>
      <c r="W709">
        <f t="shared" si="810"/>
        <v>0</v>
      </c>
      <c r="Y709">
        <f t="shared" si="811"/>
        <v>0</v>
      </c>
      <c r="Z709">
        <f t="shared" si="811"/>
        <v>0</v>
      </c>
    </row>
    <row r="710" spans="1:26" x14ac:dyDescent="0.25">
      <c r="A710" t="s">
        <v>735</v>
      </c>
      <c r="B710">
        <f t="shared" si="803"/>
        <v>0</v>
      </c>
      <c r="C710" t="s">
        <v>1334</v>
      </c>
      <c r="D710" s="1" t="s">
        <v>6</v>
      </c>
      <c r="E710">
        <f t="shared" si="804"/>
        <v>0</v>
      </c>
      <c r="F710">
        <v>1</v>
      </c>
      <c r="G710" s="1">
        <v>1</v>
      </c>
      <c r="H710" s="1">
        <v>1</v>
      </c>
      <c r="I710">
        <v>34</v>
      </c>
      <c r="J710" s="1">
        <v>8</v>
      </c>
      <c r="K710" s="1">
        <v>2</v>
      </c>
      <c r="L710">
        <v>73121090</v>
      </c>
      <c r="M710">
        <f t="shared" ref="M710" si="815">IF(N710="ICMS 00 - Tributada Integralmente",1,IF(N710="ICMS 90 - Outras",11,IF(N710="ICMS 60 - Cobrado anteriormente por substituição tributária",9,IF(N710="ICMS 41 - Não tributada",6,IF(N710="ICMS 50 - Suspensão",7,)))))</f>
        <v>0</v>
      </c>
      <c r="N710" s="1" t="str">
        <f t="shared" si="806"/>
        <v>5.102</v>
      </c>
      <c r="O710" s="1" t="str">
        <f t="shared" si="795"/>
        <v>6.102</v>
      </c>
      <c r="P710">
        <f t="shared" si="807"/>
        <v>0</v>
      </c>
      <c r="Q710">
        <f t="shared" si="807"/>
        <v>0</v>
      </c>
      <c r="R710">
        <f t="shared" si="808"/>
        <v>1822</v>
      </c>
      <c r="U710">
        <f t="shared" si="809"/>
        <v>0</v>
      </c>
      <c r="V710">
        <v>738</v>
      </c>
      <c r="W710">
        <f t="shared" si="810"/>
        <v>0</v>
      </c>
      <c r="Y710">
        <f t="shared" si="811"/>
        <v>0</v>
      </c>
      <c r="Z710">
        <f t="shared" si="811"/>
        <v>0</v>
      </c>
    </row>
    <row r="711" spans="1:26" x14ac:dyDescent="0.25">
      <c r="A711" t="s">
        <v>736</v>
      </c>
      <c r="B711">
        <f t="shared" si="803"/>
        <v>0</v>
      </c>
      <c r="C711" t="s">
        <v>1335</v>
      </c>
      <c r="D711" s="1" t="s">
        <v>6</v>
      </c>
      <c r="E711">
        <f t="shared" si="804"/>
        <v>0</v>
      </c>
      <c r="F711">
        <v>1</v>
      </c>
      <c r="G711" s="1">
        <v>1</v>
      </c>
      <c r="H711" s="1">
        <v>1</v>
      </c>
      <c r="I711">
        <v>34</v>
      </c>
      <c r="J711" s="1">
        <v>8</v>
      </c>
      <c r="K711" s="1">
        <v>2</v>
      </c>
      <c r="L711">
        <v>73121090</v>
      </c>
      <c r="M711">
        <f t="shared" ref="M711" si="816">IF(N711="ICMS 00 - Tributada Integralmente",1,IF(N711="ICMS 90 - Outras",11,IF(N711="ICMS 60 - Cobrado anteriormente por substituição tributária",9,IF(N711="ICMS 41 - Não tributada",6,IF(N711="ICMS 50 - Suspensão",7,)))))</f>
        <v>0</v>
      </c>
      <c r="N711" s="1" t="str">
        <f t="shared" si="806"/>
        <v>5.102</v>
      </c>
      <c r="O711" s="1" t="str">
        <f t="shared" si="795"/>
        <v>6.102</v>
      </c>
      <c r="P711">
        <f t="shared" si="807"/>
        <v>0</v>
      </c>
      <c r="Q711">
        <f t="shared" si="807"/>
        <v>0</v>
      </c>
      <c r="R711">
        <f t="shared" si="808"/>
        <v>1822</v>
      </c>
      <c r="U711">
        <f t="shared" si="809"/>
        <v>0</v>
      </c>
      <c r="V711">
        <v>739</v>
      </c>
      <c r="W711">
        <f t="shared" si="810"/>
        <v>0</v>
      </c>
      <c r="Y711">
        <f t="shared" si="811"/>
        <v>0</v>
      </c>
      <c r="Z711">
        <f t="shared" si="811"/>
        <v>0</v>
      </c>
    </row>
    <row r="712" spans="1:26" x14ac:dyDescent="0.25">
      <c r="A712" t="s">
        <v>737</v>
      </c>
      <c r="B712">
        <f t="shared" si="803"/>
        <v>0</v>
      </c>
      <c r="C712" t="s">
        <v>1336</v>
      </c>
      <c r="D712" s="1" t="s">
        <v>6</v>
      </c>
      <c r="E712">
        <f t="shared" si="804"/>
        <v>0</v>
      </c>
      <c r="F712">
        <v>1</v>
      </c>
      <c r="G712" s="1">
        <v>1</v>
      </c>
      <c r="H712" s="1">
        <v>1</v>
      </c>
      <c r="I712">
        <v>34</v>
      </c>
      <c r="J712" s="1">
        <v>11</v>
      </c>
      <c r="K712" s="1">
        <v>2</v>
      </c>
      <c r="L712">
        <v>73269090</v>
      </c>
      <c r="M712">
        <f t="shared" ref="M712" si="817">IF(N712="ICMS 00 - Tributada Integralmente",1,IF(N712="ICMS 90 - Outras",11,IF(N712="ICMS 60 - Cobrado anteriormente por substituição tributária",9,IF(N712="ICMS 41 - Não tributada",6,IF(N712="ICMS 50 - Suspensão",7,)))))</f>
        <v>0</v>
      </c>
      <c r="N712" s="1" t="str">
        <f t="shared" si="806"/>
        <v>5.102</v>
      </c>
      <c r="O712" s="1" t="str">
        <f t="shared" si="795"/>
        <v>6.102</v>
      </c>
      <c r="P712">
        <f t="shared" si="807"/>
        <v>0</v>
      </c>
      <c r="Q712">
        <f t="shared" si="807"/>
        <v>0</v>
      </c>
      <c r="R712">
        <f t="shared" si="808"/>
        <v>1822</v>
      </c>
      <c r="U712">
        <f t="shared" si="809"/>
        <v>0</v>
      </c>
      <c r="V712">
        <v>74</v>
      </c>
      <c r="W712">
        <f t="shared" si="810"/>
        <v>0</v>
      </c>
      <c r="Y712">
        <f t="shared" si="811"/>
        <v>0</v>
      </c>
      <c r="Z712">
        <f t="shared" si="811"/>
        <v>0</v>
      </c>
    </row>
    <row r="713" spans="1:26" x14ac:dyDescent="0.25">
      <c r="A713" t="s">
        <v>738</v>
      </c>
      <c r="B713">
        <f t="shared" si="803"/>
        <v>0</v>
      </c>
      <c r="C713">
        <v>130</v>
      </c>
      <c r="D713" s="1" t="s">
        <v>6</v>
      </c>
      <c r="E713">
        <f t="shared" si="804"/>
        <v>0</v>
      </c>
      <c r="F713">
        <v>11</v>
      </c>
      <c r="G713" s="1">
        <v>1</v>
      </c>
      <c r="H713" s="1">
        <v>1</v>
      </c>
      <c r="I713">
        <v>34</v>
      </c>
      <c r="J713" s="1">
        <v>11</v>
      </c>
      <c r="K713" s="1">
        <v>2</v>
      </c>
      <c r="L713">
        <v>73121090</v>
      </c>
      <c r="M713">
        <f t="shared" ref="M713" si="818">IF(N713="ICMS 00 - Tributada Integralmente",1,IF(N713="ICMS 90 - Outras",11,IF(N713="ICMS 60 - Cobrado anteriormente por substituição tributária",9,IF(N713="ICMS 41 - Não tributada",6,IF(N713="ICMS 50 - Suspensão",7,)))))</f>
        <v>0</v>
      </c>
      <c r="N713" s="1" t="str">
        <f t="shared" si="806"/>
        <v>5.102</v>
      </c>
      <c r="O713" s="1" t="str">
        <f t="shared" si="795"/>
        <v>6.102</v>
      </c>
      <c r="P713">
        <f t="shared" si="807"/>
        <v>0</v>
      </c>
      <c r="Q713">
        <f t="shared" si="807"/>
        <v>0</v>
      </c>
      <c r="R713">
        <f t="shared" si="808"/>
        <v>1822</v>
      </c>
      <c r="U713">
        <f t="shared" si="809"/>
        <v>0</v>
      </c>
      <c r="V713">
        <v>740</v>
      </c>
      <c r="W713">
        <f t="shared" si="810"/>
        <v>0</v>
      </c>
      <c r="Y713">
        <f t="shared" si="811"/>
        <v>0</v>
      </c>
      <c r="Z713">
        <f t="shared" si="811"/>
        <v>0</v>
      </c>
    </row>
    <row r="714" spans="1:26" x14ac:dyDescent="0.25">
      <c r="A714" t="s">
        <v>739</v>
      </c>
      <c r="B714">
        <f t="shared" si="803"/>
        <v>0</v>
      </c>
      <c r="C714" t="s">
        <v>1337</v>
      </c>
      <c r="D714" s="1" t="s">
        <v>6</v>
      </c>
      <c r="E714">
        <f t="shared" si="804"/>
        <v>0</v>
      </c>
      <c r="F714">
        <v>1</v>
      </c>
      <c r="G714" s="1">
        <v>1</v>
      </c>
      <c r="H714" s="1">
        <v>1</v>
      </c>
      <c r="I714">
        <v>34</v>
      </c>
      <c r="J714" s="1">
        <v>8</v>
      </c>
      <c r="K714" s="1">
        <v>2</v>
      </c>
      <c r="L714">
        <v>73121090</v>
      </c>
      <c r="M714">
        <f t="shared" ref="M714" si="819">IF(N714="ICMS 00 - Tributada Integralmente",1,IF(N714="ICMS 90 - Outras",11,IF(N714="ICMS 60 - Cobrado anteriormente por substituição tributária",9,IF(N714="ICMS 41 - Não tributada",6,IF(N714="ICMS 50 - Suspensão",7,)))))</f>
        <v>0</v>
      </c>
      <c r="N714" s="1" t="str">
        <f t="shared" si="806"/>
        <v>5.102</v>
      </c>
      <c r="O714" s="1" t="str">
        <f t="shared" si="795"/>
        <v>6.102</v>
      </c>
      <c r="P714">
        <f t="shared" si="807"/>
        <v>0</v>
      </c>
      <c r="Q714">
        <f t="shared" si="807"/>
        <v>0</v>
      </c>
      <c r="R714">
        <f t="shared" si="808"/>
        <v>1822</v>
      </c>
      <c r="U714">
        <f t="shared" si="809"/>
        <v>0</v>
      </c>
      <c r="V714">
        <v>741</v>
      </c>
      <c r="W714">
        <f t="shared" si="810"/>
        <v>0</v>
      </c>
      <c r="Y714">
        <f t="shared" si="811"/>
        <v>0</v>
      </c>
      <c r="Z714">
        <f t="shared" si="811"/>
        <v>0</v>
      </c>
    </row>
    <row r="715" spans="1:26" x14ac:dyDescent="0.25">
      <c r="A715" t="s">
        <v>740</v>
      </c>
      <c r="B715">
        <f t="shared" si="803"/>
        <v>0</v>
      </c>
      <c r="C715">
        <v>0</v>
      </c>
      <c r="D715" s="1" t="s">
        <v>6</v>
      </c>
      <c r="E715">
        <f t="shared" si="804"/>
        <v>0</v>
      </c>
      <c r="F715">
        <v>1</v>
      </c>
      <c r="G715" s="1">
        <v>1</v>
      </c>
      <c r="H715" s="1">
        <v>1</v>
      </c>
      <c r="I715">
        <v>34</v>
      </c>
      <c r="J715" s="1">
        <v>8</v>
      </c>
      <c r="K715" s="1">
        <v>2</v>
      </c>
      <c r="L715">
        <v>73269090</v>
      </c>
      <c r="M715">
        <f t="shared" ref="M715" si="820">IF(N715="ICMS 00 - Tributada Integralmente",1,IF(N715="ICMS 90 - Outras",11,IF(N715="ICMS 60 - Cobrado anteriormente por substituição tributária",9,IF(N715="ICMS 41 - Não tributada",6,IF(N715="ICMS 50 - Suspensão",7,)))))</f>
        <v>0</v>
      </c>
      <c r="N715" s="1" t="str">
        <f t="shared" si="806"/>
        <v>5.102</v>
      </c>
      <c r="O715" s="1" t="str">
        <f t="shared" si="795"/>
        <v>6.102</v>
      </c>
      <c r="P715">
        <f t="shared" si="807"/>
        <v>0</v>
      </c>
      <c r="Q715">
        <f t="shared" si="807"/>
        <v>0</v>
      </c>
      <c r="R715">
        <f t="shared" si="808"/>
        <v>1822</v>
      </c>
      <c r="U715">
        <f t="shared" si="809"/>
        <v>0</v>
      </c>
      <c r="V715">
        <v>742</v>
      </c>
      <c r="W715">
        <f t="shared" si="810"/>
        <v>0</v>
      </c>
      <c r="Y715">
        <f t="shared" si="811"/>
        <v>0</v>
      </c>
      <c r="Z715">
        <f t="shared" si="811"/>
        <v>0</v>
      </c>
    </row>
    <row r="716" spans="1:26" x14ac:dyDescent="0.25">
      <c r="A716" t="s">
        <v>741</v>
      </c>
      <c r="B716">
        <f t="shared" si="803"/>
        <v>0</v>
      </c>
      <c r="C716" t="s">
        <v>1338</v>
      </c>
      <c r="D716" s="1" t="s">
        <v>6</v>
      </c>
      <c r="E716">
        <f t="shared" si="804"/>
        <v>0</v>
      </c>
      <c r="F716">
        <v>11</v>
      </c>
      <c r="G716" s="1">
        <v>1</v>
      </c>
      <c r="H716" s="1">
        <v>1</v>
      </c>
      <c r="I716">
        <v>34</v>
      </c>
      <c r="J716" s="1">
        <v>11</v>
      </c>
      <c r="K716" s="1">
        <v>2</v>
      </c>
      <c r="L716">
        <v>73121090</v>
      </c>
      <c r="M716">
        <f t="shared" ref="M716" si="821">IF(N716="ICMS 00 - Tributada Integralmente",1,IF(N716="ICMS 90 - Outras",11,IF(N716="ICMS 60 - Cobrado anteriormente por substituição tributária",9,IF(N716="ICMS 41 - Não tributada",6,IF(N716="ICMS 50 - Suspensão",7,)))))</f>
        <v>0</v>
      </c>
      <c r="N716" s="1" t="str">
        <f t="shared" si="806"/>
        <v>5.102</v>
      </c>
      <c r="O716" s="1" t="str">
        <f t="shared" si="795"/>
        <v>6.102</v>
      </c>
      <c r="P716">
        <f t="shared" si="807"/>
        <v>0</v>
      </c>
      <c r="Q716">
        <f t="shared" si="807"/>
        <v>0</v>
      </c>
      <c r="R716">
        <f t="shared" si="808"/>
        <v>1822</v>
      </c>
      <c r="U716">
        <f t="shared" si="809"/>
        <v>0</v>
      </c>
      <c r="V716">
        <v>743</v>
      </c>
      <c r="W716">
        <f t="shared" si="810"/>
        <v>0</v>
      </c>
      <c r="Y716">
        <f t="shared" si="811"/>
        <v>0</v>
      </c>
      <c r="Z716">
        <f t="shared" si="811"/>
        <v>0</v>
      </c>
    </row>
    <row r="717" spans="1:26" x14ac:dyDescent="0.25">
      <c r="A717" t="s">
        <v>742</v>
      </c>
      <c r="B717">
        <f t="shared" si="803"/>
        <v>0</v>
      </c>
      <c r="C717" t="s">
        <v>1339</v>
      </c>
      <c r="D717" s="1" t="s">
        <v>6</v>
      </c>
      <c r="E717">
        <f t="shared" si="804"/>
        <v>0</v>
      </c>
      <c r="F717">
        <v>11</v>
      </c>
      <c r="G717" s="1">
        <v>1</v>
      </c>
      <c r="H717" s="1">
        <v>1</v>
      </c>
      <c r="I717">
        <v>34</v>
      </c>
      <c r="J717" s="1">
        <v>11</v>
      </c>
      <c r="K717" s="1">
        <v>2</v>
      </c>
      <c r="L717">
        <v>73121090</v>
      </c>
      <c r="M717">
        <f t="shared" ref="M717" si="822">IF(N717="ICMS 00 - Tributada Integralmente",1,IF(N717="ICMS 90 - Outras",11,IF(N717="ICMS 60 - Cobrado anteriormente por substituição tributária",9,IF(N717="ICMS 41 - Não tributada",6,IF(N717="ICMS 50 - Suspensão",7,)))))</f>
        <v>0</v>
      </c>
      <c r="N717" s="1" t="str">
        <f t="shared" si="806"/>
        <v>5.102</v>
      </c>
      <c r="O717" s="1" t="str">
        <f t="shared" si="795"/>
        <v>6.102</v>
      </c>
      <c r="P717">
        <f t="shared" si="807"/>
        <v>0</v>
      </c>
      <c r="Q717">
        <f t="shared" si="807"/>
        <v>0</v>
      </c>
      <c r="R717">
        <f t="shared" si="808"/>
        <v>1822</v>
      </c>
      <c r="U717">
        <f t="shared" si="809"/>
        <v>0</v>
      </c>
      <c r="V717">
        <v>744</v>
      </c>
      <c r="W717">
        <f t="shared" si="810"/>
        <v>0</v>
      </c>
      <c r="Y717">
        <f t="shared" si="811"/>
        <v>0</v>
      </c>
      <c r="Z717">
        <f t="shared" si="811"/>
        <v>0</v>
      </c>
    </row>
    <row r="718" spans="1:26" x14ac:dyDescent="0.25">
      <c r="A718" t="s">
        <v>743</v>
      </c>
      <c r="B718">
        <f t="shared" si="803"/>
        <v>0</v>
      </c>
      <c r="C718" t="s">
        <v>1340</v>
      </c>
      <c r="D718" s="1" t="s">
        <v>6</v>
      </c>
      <c r="E718">
        <f t="shared" si="804"/>
        <v>0</v>
      </c>
      <c r="F718">
        <v>1</v>
      </c>
      <c r="G718" s="1">
        <v>1</v>
      </c>
      <c r="H718" s="1">
        <v>1</v>
      </c>
      <c r="I718">
        <v>34</v>
      </c>
      <c r="J718" s="1">
        <v>8</v>
      </c>
      <c r="K718" s="1">
        <v>2</v>
      </c>
      <c r="L718">
        <v>73261900</v>
      </c>
      <c r="M718">
        <f t="shared" ref="M718" si="823">IF(N718="ICMS 00 - Tributada Integralmente",1,IF(N718="ICMS 90 - Outras",11,IF(N718="ICMS 60 - Cobrado anteriormente por substituição tributária",9,IF(N718="ICMS 41 - Não tributada",6,IF(N718="ICMS 50 - Suspensão",7,)))))</f>
        <v>0</v>
      </c>
      <c r="N718" s="1" t="str">
        <f t="shared" si="806"/>
        <v>5.102</v>
      </c>
      <c r="O718" s="1" t="str">
        <f t="shared" si="795"/>
        <v>6.102</v>
      </c>
      <c r="P718">
        <f t="shared" si="807"/>
        <v>0</v>
      </c>
      <c r="Q718">
        <f t="shared" si="807"/>
        <v>0</v>
      </c>
      <c r="R718">
        <f t="shared" si="808"/>
        <v>1822</v>
      </c>
      <c r="U718">
        <f t="shared" si="809"/>
        <v>0</v>
      </c>
      <c r="V718">
        <v>745</v>
      </c>
      <c r="W718">
        <f t="shared" si="810"/>
        <v>0</v>
      </c>
      <c r="Y718">
        <f t="shared" si="811"/>
        <v>0</v>
      </c>
      <c r="Z718">
        <f t="shared" si="811"/>
        <v>0</v>
      </c>
    </row>
    <row r="719" spans="1:26" x14ac:dyDescent="0.25">
      <c r="A719" t="s">
        <v>744</v>
      </c>
      <c r="B719">
        <f t="shared" si="803"/>
        <v>0</v>
      </c>
      <c r="C719" t="s">
        <v>1341</v>
      </c>
      <c r="D719" s="1" t="s">
        <v>6</v>
      </c>
      <c r="E719">
        <f t="shared" si="804"/>
        <v>0</v>
      </c>
      <c r="F719">
        <v>11</v>
      </c>
      <c r="G719" s="1">
        <v>1</v>
      </c>
      <c r="H719" s="1">
        <v>1</v>
      </c>
      <c r="I719">
        <v>34</v>
      </c>
      <c r="J719" s="1">
        <v>11</v>
      </c>
      <c r="K719" s="1">
        <v>2</v>
      </c>
      <c r="L719">
        <v>73121090</v>
      </c>
      <c r="M719">
        <f t="shared" ref="M719" si="824">IF(N719="ICMS 00 - Tributada Integralmente",1,IF(N719="ICMS 90 - Outras",11,IF(N719="ICMS 60 - Cobrado anteriormente por substituição tributária",9,IF(N719="ICMS 41 - Não tributada",6,IF(N719="ICMS 50 - Suspensão",7,)))))</f>
        <v>0</v>
      </c>
      <c r="N719" s="1" t="str">
        <f t="shared" si="806"/>
        <v>5.102</v>
      </c>
      <c r="O719" s="1" t="str">
        <f t="shared" si="795"/>
        <v>6.102</v>
      </c>
      <c r="P719">
        <f t="shared" si="807"/>
        <v>0</v>
      </c>
      <c r="Q719">
        <f t="shared" si="807"/>
        <v>0</v>
      </c>
      <c r="R719">
        <f t="shared" si="808"/>
        <v>1822</v>
      </c>
      <c r="U719">
        <f t="shared" si="809"/>
        <v>0</v>
      </c>
      <c r="V719">
        <v>746</v>
      </c>
      <c r="W719">
        <f t="shared" si="810"/>
        <v>0</v>
      </c>
      <c r="Y719">
        <f t="shared" si="811"/>
        <v>0</v>
      </c>
      <c r="Z719">
        <f t="shared" si="811"/>
        <v>0</v>
      </c>
    </row>
    <row r="720" spans="1:26" x14ac:dyDescent="0.25">
      <c r="A720" t="s">
        <v>745</v>
      </c>
      <c r="B720">
        <f t="shared" si="803"/>
        <v>0</v>
      </c>
      <c r="C720" t="s">
        <v>1342</v>
      </c>
      <c r="D720" s="1" t="s">
        <v>6</v>
      </c>
      <c r="E720">
        <f t="shared" si="804"/>
        <v>0</v>
      </c>
      <c r="F720">
        <v>11</v>
      </c>
      <c r="G720" s="1">
        <v>1</v>
      </c>
      <c r="H720" s="1">
        <v>1</v>
      </c>
      <c r="I720">
        <v>34</v>
      </c>
      <c r="J720" s="1">
        <v>11</v>
      </c>
      <c r="K720" s="1">
        <v>2</v>
      </c>
      <c r="L720">
        <v>73269090</v>
      </c>
      <c r="M720">
        <f t="shared" ref="M720" si="825">IF(N720="ICMS 00 - Tributada Integralmente",1,IF(N720="ICMS 90 - Outras",11,IF(N720="ICMS 60 - Cobrado anteriormente por substituição tributária",9,IF(N720="ICMS 41 - Não tributada",6,IF(N720="ICMS 50 - Suspensão",7,)))))</f>
        <v>0</v>
      </c>
      <c r="N720" s="1" t="str">
        <f t="shared" si="806"/>
        <v>5.102</v>
      </c>
      <c r="O720" s="1" t="str">
        <f t="shared" si="795"/>
        <v>6.102</v>
      </c>
      <c r="P720">
        <f t="shared" si="807"/>
        <v>0</v>
      </c>
      <c r="Q720">
        <f t="shared" si="807"/>
        <v>0</v>
      </c>
      <c r="R720">
        <f t="shared" si="808"/>
        <v>1822</v>
      </c>
      <c r="U720">
        <f t="shared" si="809"/>
        <v>0</v>
      </c>
      <c r="V720">
        <v>747</v>
      </c>
      <c r="W720">
        <f t="shared" si="810"/>
        <v>0</v>
      </c>
      <c r="Y720">
        <f t="shared" si="811"/>
        <v>0</v>
      </c>
      <c r="Z720">
        <f t="shared" si="811"/>
        <v>0</v>
      </c>
    </row>
    <row r="721" spans="1:26" x14ac:dyDescent="0.25">
      <c r="A721" t="s">
        <v>746</v>
      </c>
      <c r="B721">
        <f t="shared" si="803"/>
        <v>0</v>
      </c>
      <c r="C721" t="s">
        <v>1343</v>
      </c>
      <c r="D721" s="1" t="s">
        <v>6</v>
      </c>
      <c r="E721">
        <f t="shared" si="804"/>
        <v>0</v>
      </c>
      <c r="F721">
        <v>11</v>
      </c>
      <c r="G721" s="1">
        <v>1</v>
      </c>
      <c r="H721" s="1">
        <v>1</v>
      </c>
      <c r="I721">
        <v>34</v>
      </c>
      <c r="J721" s="1">
        <v>11</v>
      </c>
      <c r="K721" s="1">
        <v>2</v>
      </c>
      <c r="L721">
        <v>73269090</v>
      </c>
      <c r="M721">
        <f t="shared" ref="M721" si="826">IF(N721="ICMS 00 - Tributada Integralmente",1,IF(N721="ICMS 90 - Outras",11,IF(N721="ICMS 60 - Cobrado anteriormente por substituição tributária",9,IF(N721="ICMS 41 - Não tributada",6,IF(N721="ICMS 50 - Suspensão",7,)))))</f>
        <v>0</v>
      </c>
      <c r="N721" s="1" t="str">
        <f t="shared" si="806"/>
        <v>5.102</v>
      </c>
      <c r="O721" s="1" t="str">
        <f t="shared" si="795"/>
        <v>6.102</v>
      </c>
      <c r="P721">
        <f t="shared" si="807"/>
        <v>0</v>
      </c>
      <c r="Q721">
        <f t="shared" si="807"/>
        <v>0</v>
      </c>
      <c r="R721">
        <f t="shared" si="808"/>
        <v>1822</v>
      </c>
      <c r="U721">
        <f t="shared" si="809"/>
        <v>0</v>
      </c>
      <c r="V721">
        <v>748</v>
      </c>
      <c r="W721">
        <f t="shared" si="810"/>
        <v>0</v>
      </c>
      <c r="Y721">
        <f t="shared" si="811"/>
        <v>0</v>
      </c>
      <c r="Z721">
        <f t="shared" si="811"/>
        <v>0</v>
      </c>
    </row>
    <row r="722" spans="1:26" x14ac:dyDescent="0.25">
      <c r="A722" t="s">
        <v>747</v>
      </c>
      <c r="B722">
        <f t="shared" si="803"/>
        <v>0</v>
      </c>
      <c r="C722" t="s">
        <v>1344</v>
      </c>
      <c r="D722" s="1" t="s">
        <v>6</v>
      </c>
      <c r="E722">
        <f t="shared" si="804"/>
        <v>0</v>
      </c>
      <c r="F722">
        <v>11</v>
      </c>
      <c r="G722" s="1">
        <v>1</v>
      </c>
      <c r="H722" s="1">
        <v>1</v>
      </c>
      <c r="I722">
        <v>34</v>
      </c>
      <c r="J722" s="1">
        <v>11</v>
      </c>
      <c r="K722" s="1">
        <v>2</v>
      </c>
      <c r="L722">
        <v>73121090</v>
      </c>
      <c r="M722">
        <f t="shared" ref="M722" si="827">IF(N722="ICMS 00 - Tributada Integralmente",1,IF(N722="ICMS 90 - Outras",11,IF(N722="ICMS 60 - Cobrado anteriormente por substituição tributária",9,IF(N722="ICMS 41 - Não tributada",6,IF(N722="ICMS 50 - Suspensão",7,)))))</f>
        <v>0</v>
      </c>
      <c r="N722" s="1" t="str">
        <f t="shared" si="806"/>
        <v>5.102</v>
      </c>
      <c r="O722" s="1" t="str">
        <f t="shared" si="795"/>
        <v>6.102</v>
      </c>
      <c r="P722">
        <f t="shared" si="807"/>
        <v>0</v>
      </c>
      <c r="Q722">
        <f t="shared" si="807"/>
        <v>0</v>
      </c>
      <c r="R722">
        <f t="shared" si="808"/>
        <v>1822</v>
      </c>
      <c r="U722">
        <f t="shared" si="809"/>
        <v>0</v>
      </c>
      <c r="V722">
        <v>749</v>
      </c>
      <c r="W722">
        <f t="shared" si="810"/>
        <v>0</v>
      </c>
      <c r="Y722">
        <f t="shared" si="811"/>
        <v>0</v>
      </c>
      <c r="Z722">
        <f t="shared" si="811"/>
        <v>0</v>
      </c>
    </row>
    <row r="723" spans="1:26" x14ac:dyDescent="0.25">
      <c r="A723" t="s">
        <v>748</v>
      </c>
      <c r="B723">
        <f t="shared" si="803"/>
        <v>0</v>
      </c>
      <c r="C723" t="s">
        <v>1345</v>
      </c>
      <c r="D723" s="1" t="s">
        <v>6</v>
      </c>
      <c r="E723">
        <f t="shared" si="804"/>
        <v>0</v>
      </c>
      <c r="F723">
        <v>1</v>
      </c>
      <c r="G723" s="1">
        <v>1</v>
      </c>
      <c r="H723" s="1">
        <v>1</v>
      </c>
      <c r="I723">
        <v>34</v>
      </c>
      <c r="J723" s="1">
        <v>11</v>
      </c>
      <c r="K723" s="1">
        <v>2</v>
      </c>
      <c r="L723">
        <v>73269090</v>
      </c>
      <c r="M723">
        <f t="shared" ref="M723" si="828">IF(N723="ICMS 00 - Tributada Integralmente",1,IF(N723="ICMS 90 - Outras",11,IF(N723="ICMS 60 - Cobrado anteriormente por substituição tributária",9,IF(N723="ICMS 41 - Não tributada",6,IF(N723="ICMS 50 - Suspensão",7,)))))</f>
        <v>0</v>
      </c>
      <c r="N723" s="1" t="str">
        <f t="shared" si="806"/>
        <v>5.102</v>
      </c>
      <c r="O723" s="1" t="str">
        <f t="shared" si="795"/>
        <v>6.102</v>
      </c>
      <c r="P723">
        <f t="shared" si="807"/>
        <v>0</v>
      </c>
      <c r="Q723">
        <f t="shared" si="807"/>
        <v>0</v>
      </c>
      <c r="R723">
        <f t="shared" si="808"/>
        <v>1822</v>
      </c>
      <c r="U723">
        <f t="shared" si="809"/>
        <v>0</v>
      </c>
      <c r="V723">
        <v>75</v>
      </c>
      <c r="W723">
        <f t="shared" si="810"/>
        <v>0</v>
      </c>
      <c r="Y723">
        <f t="shared" si="811"/>
        <v>0</v>
      </c>
      <c r="Z723">
        <f t="shared" si="811"/>
        <v>0</v>
      </c>
    </row>
    <row r="724" spans="1:26" x14ac:dyDescent="0.25">
      <c r="A724" t="s">
        <v>749</v>
      </c>
      <c r="B724">
        <f t="shared" si="803"/>
        <v>0</v>
      </c>
      <c r="C724" t="s">
        <v>1310</v>
      </c>
      <c r="D724" s="1" t="s">
        <v>6</v>
      </c>
      <c r="E724">
        <f t="shared" si="804"/>
        <v>0</v>
      </c>
      <c r="F724">
        <v>11</v>
      </c>
      <c r="G724" s="1">
        <v>1</v>
      </c>
      <c r="H724" s="1">
        <v>1</v>
      </c>
      <c r="I724">
        <v>34</v>
      </c>
      <c r="J724" s="1">
        <v>11</v>
      </c>
      <c r="K724" s="1">
        <v>2</v>
      </c>
      <c r="L724">
        <v>73121090</v>
      </c>
      <c r="M724">
        <f t="shared" ref="M724" si="829">IF(N724="ICMS 00 - Tributada Integralmente",1,IF(N724="ICMS 90 - Outras",11,IF(N724="ICMS 60 - Cobrado anteriormente por substituição tributária",9,IF(N724="ICMS 41 - Não tributada",6,IF(N724="ICMS 50 - Suspensão",7,)))))</f>
        <v>0</v>
      </c>
      <c r="N724" s="1" t="str">
        <f t="shared" si="806"/>
        <v>5.102</v>
      </c>
      <c r="O724" s="1" t="str">
        <f t="shared" si="795"/>
        <v>6.102</v>
      </c>
      <c r="P724">
        <f t="shared" si="807"/>
        <v>0</v>
      </c>
      <c r="Q724">
        <f t="shared" si="807"/>
        <v>0</v>
      </c>
      <c r="R724">
        <f t="shared" si="808"/>
        <v>1822</v>
      </c>
      <c r="U724">
        <f t="shared" si="809"/>
        <v>0</v>
      </c>
      <c r="V724">
        <v>750</v>
      </c>
      <c r="W724">
        <f t="shared" si="810"/>
        <v>0</v>
      </c>
      <c r="Y724">
        <f t="shared" si="811"/>
        <v>0</v>
      </c>
      <c r="Z724">
        <f t="shared" si="811"/>
        <v>0</v>
      </c>
    </row>
    <row r="725" spans="1:26" x14ac:dyDescent="0.25">
      <c r="A725" t="s">
        <v>750</v>
      </c>
      <c r="B725">
        <f t="shared" si="803"/>
        <v>0</v>
      </c>
      <c r="C725" t="s">
        <v>788</v>
      </c>
      <c r="D725" s="1" t="s">
        <v>6</v>
      </c>
      <c r="E725">
        <f t="shared" si="804"/>
        <v>0</v>
      </c>
      <c r="F725">
        <v>11</v>
      </c>
      <c r="G725" s="1">
        <v>1</v>
      </c>
      <c r="H725" s="1">
        <v>1</v>
      </c>
      <c r="I725">
        <v>34</v>
      </c>
      <c r="J725" s="1">
        <v>11</v>
      </c>
      <c r="K725" s="1">
        <v>2</v>
      </c>
      <c r="L725">
        <v>73269090</v>
      </c>
      <c r="M725">
        <f t="shared" ref="M725" si="830">IF(N725="ICMS 00 - Tributada Integralmente",1,IF(N725="ICMS 90 - Outras",11,IF(N725="ICMS 60 - Cobrado anteriormente por substituição tributária",9,IF(N725="ICMS 41 - Não tributada",6,IF(N725="ICMS 50 - Suspensão",7,)))))</f>
        <v>0</v>
      </c>
      <c r="N725" s="1" t="str">
        <f t="shared" si="806"/>
        <v>5.102</v>
      </c>
      <c r="O725" s="1" t="str">
        <f t="shared" si="795"/>
        <v>6.102</v>
      </c>
      <c r="P725">
        <f t="shared" si="807"/>
        <v>0</v>
      </c>
      <c r="Q725">
        <f t="shared" si="807"/>
        <v>0</v>
      </c>
      <c r="R725">
        <f t="shared" si="808"/>
        <v>1822</v>
      </c>
      <c r="U725">
        <f t="shared" si="809"/>
        <v>0</v>
      </c>
      <c r="V725">
        <v>751</v>
      </c>
      <c r="W725">
        <f t="shared" si="810"/>
        <v>0</v>
      </c>
      <c r="Y725">
        <f t="shared" si="811"/>
        <v>0</v>
      </c>
      <c r="Z725">
        <f t="shared" si="811"/>
        <v>0</v>
      </c>
    </row>
    <row r="726" spans="1:26" x14ac:dyDescent="0.25">
      <c r="A726" t="s">
        <v>751</v>
      </c>
      <c r="B726">
        <f t="shared" si="803"/>
        <v>0</v>
      </c>
      <c r="C726" t="s">
        <v>1170</v>
      </c>
      <c r="D726" s="1" t="s">
        <v>6</v>
      </c>
      <c r="E726">
        <f t="shared" si="804"/>
        <v>0</v>
      </c>
      <c r="F726">
        <v>11</v>
      </c>
      <c r="G726" s="1">
        <v>1</v>
      </c>
      <c r="H726" s="1">
        <v>1</v>
      </c>
      <c r="I726">
        <v>34</v>
      </c>
      <c r="J726" s="1">
        <v>11</v>
      </c>
      <c r="K726" s="1">
        <v>2</v>
      </c>
      <c r="L726">
        <v>73121090</v>
      </c>
      <c r="M726">
        <f t="shared" ref="M726" si="831">IF(N726="ICMS 00 - Tributada Integralmente",1,IF(N726="ICMS 90 - Outras",11,IF(N726="ICMS 60 - Cobrado anteriormente por substituição tributária",9,IF(N726="ICMS 41 - Não tributada",6,IF(N726="ICMS 50 - Suspensão",7,)))))</f>
        <v>0</v>
      </c>
      <c r="N726" s="1" t="str">
        <f t="shared" si="806"/>
        <v>5.102</v>
      </c>
      <c r="O726" s="1" t="str">
        <f t="shared" si="795"/>
        <v>6.102</v>
      </c>
      <c r="P726">
        <f t="shared" si="807"/>
        <v>0</v>
      </c>
      <c r="Q726">
        <f t="shared" si="807"/>
        <v>0</v>
      </c>
      <c r="R726">
        <f t="shared" si="808"/>
        <v>1822</v>
      </c>
      <c r="U726">
        <f t="shared" si="809"/>
        <v>0</v>
      </c>
      <c r="V726">
        <v>752</v>
      </c>
      <c r="W726">
        <f t="shared" si="810"/>
        <v>0</v>
      </c>
      <c r="Y726">
        <f t="shared" si="811"/>
        <v>0</v>
      </c>
      <c r="Z726">
        <f t="shared" si="811"/>
        <v>0</v>
      </c>
    </row>
    <row r="727" spans="1:26" x14ac:dyDescent="0.25">
      <c r="A727" t="s">
        <v>752</v>
      </c>
      <c r="B727">
        <f t="shared" si="803"/>
        <v>0</v>
      </c>
      <c r="C727" t="s">
        <v>1346</v>
      </c>
      <c r="D727" s="1" t="s">
        <v>6</v>
      </c>
      <c r="E727">
        <f t="shared" si="804"/>
        <v>0</v>
      </c>
      <c r="F727">
        <v>11</v>
      </c>
      <c r="G727" s="1">
        <v>1</v>
      </c>
      <c r="H727" s="1">
        <v>1</v>
      </c>
      <c r="I727">
        <v>34</v>
      </c>
      <c r="J727" s="1">
        <v>11</v>
      </c>
      <c r="K727" s="1">
        <v>2</v>
      </c>
      <c r="L727">
        <v>73121090</v>
      </c>
      <c r="M727">
        <f t="shared" ref="M727" si="832">IF(N727="ICMS 00 - Tributada Integralmente",1,IF(N727="ICMS 90 - Outras",11,IF(N727="ICMS 60 - Cobrado anteriormente por substituição tributária",9,IF(N727="ICMS 41 - Não tributada",6,IF(N727="ICMS 50 - Suspensão",7,)))))</f>
        <v>0</v>
      </c>
      <c r="N727" s="1" t="str">
        <f t="shared" si="806"/>
        <v>5.102</v>
      </c>
      <c r="O727" s="1" t="str">
        <f t="shared" si="795"/>
        <v>6.102</v>
      </c>
      <c r="P727">
        <f t="shared" si="807"/>
        <v>0</v>
      </c>
      <c r="Q727">
        <f t="shared" si="807"/>
        <v>0</v>
      </c>
      <c r="R727">
        <f t="shared" si="808"/>
        <v>1822</v>
      </c>
      <c r="U727">
        <f t="shared" si="809"/>
        <v>0</v>
      </c>
      <c r="V727">
        <v>753</v>
      </c>
      <c r="W727">
        <f t="shared" si="810"/>
        <v>0</v>
      </c>
      <c r="Y727">
        <f t="shared" si="811"/>
        <v>0</v>
      </c>
      <c r="Z727">
        <f t="shared" si="811"/>
        <v>0</v>
      </c>
    </row>
    <row r="728" spans="1:26" x14ac:dyDescent="0.25">
      <c r="A728" t="s">
        <v>753</v>
      </c>
      <c r="B728">
        <f t="shared" si="803"/>
        <v>0</v>
      </c>
      <c r="C728" t="s">
        <v>1347</v>
      </c>
      <c r="D728" s="1" t="s">
        <v>6</v>
      </c>
      <c r="E728">
        <f t="shared" si="804"/>
        <v>0</v>
      </c>
      <c r="F728">
        <v>11</v>
      </c>
      <c r="G728" s="1">
        <v>1</v>
      </c>
      <c r="H728" s="1">
        <v>1</v>
      </c>
      <c r="I728">
        <v>34</v>
      </c>
      <c r="J728" s="1">
        <v>11</v>
      </c>
      <c r="K728" s="1">
        <v>2</v>
      </c>
      <c r="L728">
        <v>73121090</v>
      </c>
      <c r="M728">
        <f t="shared" ref="M728" si="833">IF(N728="ICMS 00 - Tributada Integralmente",1,IF(N728="ICMS 90 - Outras",11,IF(N728="ICMS 60 - Cobrado anteriormente por substituição tributária",9,IF(N728="ICMS 41 - Não tributada",6,IF(N728="ICMS 50 - Suspensão",7,)))))</f>
        <v>0</v>
      </c>
      <c r="N728" s="1" t="str">
        <f t="shared" si="806"/>
        <v>5.102</v>
      </c>
      <c r="O728" s="1" t="str">
        <f t="shared" si="795"/>
        <v>6.102</v>
      </c>
      <c r="P728">
        <f t="shared" si="807"/>
        <v>0</v>
      </c>
      <c r="Q728">
        <f t="shared" si="807"/>
        <v>0</v>
      </c>
      <c r="R728">
        <f t="shared" si="808"/>
        <v>1822</v>
      </c>
      <c r="U728">
        <f t="shared" si="809"/>
        <v>0</v>
      </c>
      <c r="V728">
        <v>754</v>
      </c>
      <c r="W728">
        <f t="shared" si="810"/>
        <v>0</v>
      </c>
      <c r="Y728">
        <f t="shared" si="811"/>
        <v>0</v>
      </c>
      <c r="Z728">
        <f t="shared" si="811"/>
        <v>0</v>
      </c>
    </row>
    <row r="729" spans="1:26" x14ac:dyDescent="0.25">
      <c r="A729" t="s">
        <v>754</v>
      </c>
      <c r="B729">
        <f t="shared" si="803"/>
        <v>0</v>
      </c>
      <c r="C729">
        <v>66</v>
      </c>
      <c r="D729" s="1" t="s">
        <v>6</v>
      </c>
      <c r="E729">
        <f t="shared" si="804"/>
        <v>0</v>
      </c>
      <c r="F729">
        <v>11</v>
      </c>
      <c r="G729" s="1">
        <v>1</v>
      </c>
      <c r="H729" s="1">
        <v>1</v>
      </c>
      <c r="I729">
        <v>34</v>
      </c>
      <c r="J729" s="1">
        <v>11</v>
      </c>
      <c r="K729" s="1">
        <v>2</v>
      </c>
      <c r="L729">
        <v>73121090</v>
      </c>
      <c r="M729">
        <f t="shared" ref="M729" si="834">IF(N729="ICMS 00 - Tributada Integralmente",1,IF(N729="ICMS 90 - Outras",11,IF(N729="ICMS 60 - Cobrado anteriormente por substituição tributária",9,IF(N729="ICMS 41 - Não tributada",6,IF(N729="ICMS 50 - Suspensão",7,)))))</f>
        <v>0</v>
      </c>
      <c r="N729" s="1" t="str">
        <f t="shared" si="806"/>
        <v>5.102</v>
      </c>
      <c r="O729" s="1" t="str">
        <f t="shared" si="795"/>
        <v>6.102</v>
      </c>
      <c r="P729">
        <f t="shared" si="807"/>
        <v>0</v>
      </c>
      <c r="Q729">
        <f t="shared" si="807"/>
        <v>0</v>
      </c>
      <c r="R729">
        <f t="shared" si="808"/>
        <v>1822</v>
      </c>
      <c r="U729">
        <f t="shared" si="809"/>
        <v>0</v>
      </c>
      <c r="V729">
        <v>755</v>
      </c>
      <c r="W729">
        <f t="shared" si="810"/>
        <v>0</v>
      </c>
      <c r="Y729">
        <f t="shared" si="811"/>
        <v>0</v>
      </c>
      <c r="Z729">
        <f t="shared" si="811"/>
        <v>0</v>
      </c>
    </row>
    <row r="730" spans="1:26" x14ac:dyDescent="0.25">
      <c r="A730" t="s">
        <v>755</v>
      </c>
      <c r="B730">
        <f t="shared" si="803"/>
        <v>0</v>
      </c>
      <c r="C730">
        <v>7</v>
      </c>
      <c r="D730" s="1" t="s">
        <v>6</v>
      </c>
      <c r="E730">
        <f t="shared" si="804"/>
        <v>0</v>
      </c>
      <c r="F730">
        <v>11</v>
      </c>
      <c r="G730" s="1">
        <v>1</v>
      </c>
      <c r="H730" s="1">
        <v>1</v>
      </c>
      <c r="I730">
        <v>34</v>
      </c>
      <c r="J730" s="1">
        <v>11</v>
      </c>
      <c r="K730" s="1">
        <v>2</v>
      </c>
      <c r="L730">
        <v>73269090</v>
      </c>
      <c r="M730">
        <f t="shared" ref="M730" si="835">IF(N730="ICMS 00 - Tributada Integralmente",1,IF(N730="ICMS 90 - Outras",11,IF(N730="ICMS 60 - Cobrado anteriormente por substituição tributária",9,IF(N730="ICMS 41 - Não tributada",6,IF(N730="ICMS 50 - Suspensão",7,)))))</f>
        <v>0</v>
      </c>
      <c r="N730" s="1" t="str">
        <f t="shared" si="806"/>
        <v>5.102</v>
      </c>
      <c r="O730" s="1" t="str">
        <f t="shared" si="795"/>
        <v>6.102</v>
      </c>
      <c r="P730">
        <f t="shared" si="807"/>
        <v>0</v>
      </c>
      <c r="Q730">
        <f t="shared" si="807"/>
        <v>0</v>
      </c>
      <c r="R730">
        <f t="shared" si="808"/>
        <v>1822</v>
      </c>
      <c r="U730">
        <f t="shared" si="809"/>
        <v>0</v>
      </c>
      <c r="V730">
        <v>756</v>
      </c>
      <c r="W730">
        <f t="shared" si="810"/>
        <v>0</v>
      </c>
      <c r="Y730">
        <f t="shared" si="811"/>
        <v>0</v>
      </c>
      <c r="Z730">
        <f t="shared" si="811"/>
        <v>0</v>
      </c>
    </row>
    <row r="731" spans="1:26" x14ac:dyDescent="0.25">
      <c r="A731" t="s">
        <v>756</v>
      </c>
      <c r="B731">
        <f t="shared" si="803"/>
        <v>0</v>
      </c>
      <c r="C731" t="s">
        <v>1348</v>
      </c>
      <c r="D731" s="1" t="s">
        <v>6</v>
      </c>
      <c r="E731">
        <f t="shared" si="804"/>
        <v>0</v>
      </c>
      <c r="F731">
        <v>1</v>
      </c>
      <c r="G731" s="1">
        <v>1</v>
      </c>
      <c r="H731" s="1">
        <v>1</v>
      </c>
      <c r="I731">
        <v>34</v>
      </c>
      <c r="J731" s="1">
        <v>8</v>
      </c>
      <c r="K731" s="1">
        <v>2</v>
      </c>
      <c r="L731">
        <v>73269090</v>
      </c>
      <c r="M731">
        <f t="shared" ref="M731" si="836">IF(N731="ICMS 00 - Tributada Integralmente",1,IF(N731="ICMS 90 - Outras",11,IF(N731="ICMS 60 - Cobrado anteriormente por substituição tributária",9,IF(N731="ICMS 41 - Não tributada",6,IF(N731="ICMS 50 - Suspensão",7,)))))</f>
        <v>0</v>
      </c>
      <c r="N731" s="1" t="str">
        <f t="shared" si="806"/>
        <v>5.102</v>
      </c>
      <c r="O731" s="1" t="str">
        <f t="shared" si="795"/>
        <v>6.102</v>
      </c>
      <c r="P731">
        <f t="shared" si="807"/>
        <v>0</v>
      </c>
      <c r="Q731">
        <f t="shared" si="807"/>
        <v>0</v>
      </c>
      <c r="R731">
        <f t="shared" si="808"/>
        <v>1822</v>
      </c>
      <c r="U731">
        <f t="shared" si="809"/>
        <v>0</v>
      </c>
      <c r="V731">
        <v>757</v>
      </c>
      <c r="W731">
        <f t="shared" si="810"/>
        <v>0</v>
      </c>
      <c r="Y731">
        <f t="shared" si="811"/>
        <v>0</v>
      </c>
      <c r="Z731">
        <f t="shared" si="811"/>
        <v>0</v>
      </c>
    </row>
    <row r="732" spans="1:26" x14ac:dyDescent="0.25">
      <c r="A732" t="s">
        <v>757</v>
      </c>
      <c r="B732">
        <f t="shared" si="803"/>
        <v>0</v>
      </c>
      <c r="C732" t="s">
        <v>1349</v>
      </c>
      <c r="D732" s="1" t="s">
        <v>6</v>
      </c>
      <c r="E732">
        <f t="shared" si="804"/>
        <v>0</v>
      </c>
      <c r="F732">
        <v>11</v>
      </c>
      <c r="G732" s="1">
        <v>1</v>
      </c>
      <c r="H732" s="1">
        <v>1</v>
      </c>
      <c r="I732">
        <v>34</v>
      </c>
      <c r="J732" s="1">
        <v>11</v>
      </c>
      <c r="K732" s="1">
        <v>2</v>
      </c>
      <c r="L732">
        <v>73121090</v>
      </c>
      <c r="M732">
        <f t="shared" ref="M732" si="837">IF(N732="ICMS 00 - Tributada Integralmente",1,IF(N732="ICMS 90 - Outras",11,IF(N732="ICMS 60 - Cobrado anteriormente por substituição tributária",9,IF(N732="ICMS 41 - Não tributada",6,IF(N732="ICMS 50 - Suspensão",7,)))))</f>
        <v>0</v>
      </c>
      <c r="N732" s="1" t="str">
        <f t="shared" si="806"/>
        <v>5.102</v>
      </c>
      <c r="O732" s="1" t="str">
        <f t="shared" si="795"/>
        <v>6.102</v>
      </c>
      <c r="P732">
        <f t="shared" si="807"/>
        <v>0</v>
      </c>
      <c r="Q732">
        <f t="shared" si="807"/>
        <v>0</v>
      </c>
      <c r="R732">
        <f t="shared" si="808"/>
        <v>1822</v>
      </c>
      <c r="U732">
        <f t="shared" si="809"/>
        <v>0</v>
      </c>
      <c r="V732">
        <v>758</v>
      </c>
      <c r="W732">
        <f t="shared" si="810"/>
        <v>0</v>
      </c>
      <c r="Y732">
        <f t="shared" si="811"/>
        <v>0</v>
      </c>
      <c r="Z732">
        <f t="shared" si="811"/>
        <v>0</v>
      </c>
    </row>
    <row r="733" spans="1:26" x14ac:dyDescent="0.25">
      <c r="A733" t="s">
        <v>758</v>
      </c>
      <c r="B733">
        <f t="shared" si="803"/>
        <v>0</v>
      </c>
      <c r="C733" t="s">
        <v>1350</v>
      </c>
      <c r="D733" s="1" t="s">
        <v>6</v>
      </c>
      <c r="E733">
        <f t="shared" si="804"/>
        <v>0</v>
      </c>
      <c r="F733">
        <v>6</v>
      </c>
      <c r="G733" s="1">
        <v>1</v>
      </c>
      <c r="H733" s="1">
        <v>11</v>
      </c>
      <c r="I733">
        <v>44</v>
      </c>
      <c r="J733" s="1">
        <v>11</v>
      </c>
      <c r="K733" s="1">
        <v>8</v>
      </c>
      <c r="L733">
        <v>73121090</v>
      </c>
      <c r="M733">
        <f t="shared" ref="M733" si="838">IF(N733="ICMS 00 - Tributada Integralmente",1,IF(N733="ICMS 90 - Outras",11,IF(N733="ICMS 60 - Cobrado anteriormente por substituição tributária",9,IF(N733="ICMS 41 - Não tributada",6,IF(N733="ICMS 50 - Suspensão",7,)))))</f>
        <v>0</v>
      </c>
      <c r="N733" s="1" t="str">
        <f t="shared" si="806"/>
        <v>5.102</v>
      </c>
      <c r="O733" s="1" t="str">
        <f t="shared" si="795"/>
        <v>6.102</v>
      </c>
      <c r="P733">
        <f t="shared" si="807"/>
        <v>0</v>
      </c>
      <c r="Q733">
        <f t="shared" si="807"/>
        <v>0</v>
      </c>
      <c r="R733">
        <f t="shared" si="808"/>
        <v>1822</v>
      </c>
      <c r="U733">
        <f t="shared" si="809"/>
        <v>0</v>
      </c>
      <c r="V733">
        <v>76</v>
      </c>
      <c r="W733">
        <f t="shared" si="810"/>
        <v>0</v>
      </c>
      <c r="Y733">
        <f t="shared" si="811"/>
        <v>0</v>
      </c>
      <c r="Z733">
        <f t="shared" si="811"/>
        <v>0</v>
      </c>
    </row>
    <row r="734" spans="1:26" x14ac:dyDescent="0.25">
      <c r="A734" t="s">
        <v>123</v>
      </c>
      <c r="B734">
        <f t="shared" si="803"/>
        <v>0</v>
      </c>
      <c r="C734" t="s">
        <v>822</v>
      </c>
      <c r="D734" s="1" t="s">
        <v>6</v>
      </c>
      <c r="E734">
        <f t="shared" si="804"/>
        <v>0</v>
      </c>
      <c r="F734">
        <v>11</v>
      </c>
      <c r="G734" s="1">
        <v>1</v>
      </c>
      <c r="H734" s="1">
        <v>1</v>
      </c>
      <c r="I734">
        <v>34</v>
      </c>
      <c r="J734" s="1">
        <v>11</v>
      </c>
      <c r="K734" s="1">
        <v>2</v>
      </c>
      <c r="L734">
        <v>73121090</v>
      </c>
      <c r="M734">
        <f t="shared" ref="M734" si="839">IF(N734="ICMS 00 - Tributada Integralmente",1,IF(N734="ICMS 90 - Outras",11,IF(N734="ICMS 60 - Cobrado anteriormente por substituição tributária",9,IF(N734="ICMS 41 - Não tributada",6,IF(N734="ICMS 50 - Suspensão",7,)))))</f>
        <v>0</v>
      </c>
      <c r="N734" s="1" t="str">
        <f t="shared" si="806"/>
        <v>5.102</v>
      </c>
      <c r="O734" s="1" t="str">
        <f t="shared" si="795"/>
        <v>6.102</v>
      </c>
      <c r="P734">
        <f t="shared" si="807"/>
        <v>0</v>
      </c>
      <c r="Q734">
        <f t="shared" si="807"/>
        <v>0</v>
      </c>
      <c r="R734">
        <f t="shared" si="808"/>
        <v>1822</v>
      </c>
      <c r="U734">
        <f t="shared" si="809"/>
        <v>0</v>
      </c>
      <c r="V734">
        <v>77</v>
      </c>
      <c r="W734">
        <f t="shared" si="810"/>
        <v>0</v>
      </c>
      <c r="Y734">
        <f t="shared" si="811"/>
        <v>0</v>
      </c>
      <c r="Z734">
        <f t="shared" si="811"/>
        <v>0</v>
      </c>
    </row>
    <row r="735" spans="1:26" x14ac:dyDescent="0.25">
      <c r="A735" t="s">
        <v>759</v>
      </c>
      <c r="B735">
        <f t="shared" si="803"/>
        <v>0</v>
      </c>
      <c r="C735" t="s">
        <v>822</v>
      </c>
      <c r="D735" s="1" t="s">
        <v>6</v>
      </c>
      <c r="E735">
        <f t="shared" si="804"/>
        <v>0</v>
      </c>
      <c r="F735">
        <v>11</v>
      </c>
      <c r="G735" s="1">
        <v>1</v>
      </c>
      <c r="H735" s="1">
        <v>1</v>
      </c>
      <c r="I735">
        <v>34</v>
      </c>
      <c r="J735" s="1">
        <v>11</v>
      </c>
      <c r="K735" s="1">
        <v>2</v>
      </c>
      <c r="L735">
        <v>73121090</v>
      </c>
      <c r="M735">
        <f t="shared" ref="M735" si="840">IF(N735="ICMS 00 - Tributada Integralmente",1,IF(N735="ICMS 90 - Outras",11,IF(N735="ICMS 60 - Cobrado anteriormente por substituição tributária",9,IF(N735="ICMS 41 - Não tributada",6,IF(N735="ICMS 50 - Suspensão",7,)))))</f>
        <v>0</v>
      </c>
      <c r="N735" s="1" t="str">
        <f t="shared" si="806"/>
        <v>5.102</v>
      </c>
      <c r="O735" s="1" t="str">
        <f t="shared" si="795"/>
        <v>6.102</v>
      </c>
      <c r="P735">
        <f t="shared" si="807"/>
        <v>0</v>
      </c>
      <c r="Q735">
        <f t="shared" si="807"/>
        <v>0</v>
      </c>
      <c r="R735">
        <f t="shared" si="808"/>
        <v>1822</v>
      </c>
      <c r="U735">
        <f t="shared" si="809"/>
        <v>0</v>
      </c>
      <c r="V735">
        <v>78</v>
      </c>
      <c r="W735">
        <f t="shared" si="810"/>
        <v>0</v>
      </c>
      <c r="Y735">
        <f t="shared" si="811"/>
        <v>0</v>
      </c>
      <c r="Z735">
        <f t="shared" si="811"/>
        <v>0</v>
      </c>
    </row>
    <row r="736" spans="1:26" x14ac:dyDescent="0.25">
      <c r="A736" t="s">
        <v>760</v>
      </c>
      <c r="B736">
        <f t="shared" si="803"/>
        <v>0</v>
      </c>
      <c r="C736" t="s">
        <v>911</v>
      </c>
      <c r="D736" s="1" t="s">
        <v>6</v>
      </c>
      <c r="E736">
        <f t="shared" si="804"/>
        <v>0</v>
      </c>
      <c r="F736">
        <v>11</v>
      </c>
      <c r="G736" s="1">
        <v>1</v>
      </c>
      <c r="H736" s="1">
        <v>1</v>
      </c>
      <c r="I736">
        <v>34</v>
      </c>
      <c r="J736" s="1">
        <v>11</v>
      </c>
      <c r="K736" s="1">
        <v>2</v>
      </c>
      <c r="L736">
        <v>73182200</v>
      </c>
      <c r="M736">
        <f t="shared" ref="M736" si="841">IF(N736="ICMS 00 - Tributada Integralmente",1,IF(N736="ICMS 90 - Outras",11,IF(N736="ICMS 60 - Cobrado anteriormente por substituição tributária",9,IF(N736="ICMS 41 - Não tributada",6,IF(N736="ICMS 50 - Suspensão",7,)))))</f>
        <v>0</v>
      </c>
      <c r="N736" s="1" t="str">
        <f t="shared" si="806"/>
        <v>5.102</v>
      </c>
      <c r="O736" s="1" t="str">
        <f t="shared" si="795"/>
        <v>6.102</v>
      </c>
      <c r="P736">
        <f t="shared" si="807"/>
        <v>0</v>
      </c>
      <c r="Q736">
        <f t="shared" si="807"/>
        <v>0</v>
      </c>
      <c r="R736">
        <f t="shared" si="808"/>
        <v>1822</v>
      </c>
      <c r="U736">
        <f t="shared" si="809"/>
        <v>0</v>
      </c>
      <c r="V736">
        <v>79</v>
      </c>
      <c r="W736">
        <f t="shared" si="810"/>
        <v>0</v>
      </c>
      <c r="Y736">
        <f t="shared" si="811"/>
        <v>0</v>
      </c>
      <c r="Z736">
        <f t="shared" si="811"/>
        <v>0</v>
      </c>
    </row>
    <row r="737" spans="1:26" x14ac:dyDescent="0.25">
      <c r="A737" t="s">
        <v>761</v>
      </c>
      <c r="B737">
        <f t="shared" si="803"/>
        <v>0</v>
      </c>
      <c r="C737" t="s">
        <v>1351</v>
      </c>
      <c r="D737" s="1" t="s">
        <v>6</v>
      </c>
      <c r="E737">
        <f t="shared" si="804"/>
        <v>0</v>
      </c>
      <c r="F737">
        <v>1</v>
      </c>
      <c r="G737" s="1">
        <v>1</v>
      </c>
      <c r="H737" s="1">
        <v>1</v>
      </c>
      <c r="I737">
        <v>34</v>
      </c>
      <c r="J737" s="1">
        <v>11</v>
      </c>
      <c r="K737" s="1">
        <v>2</v>
      </c>
      <c r="L737">
        <v>63079090</v>
      </c>
      <c r="M737">
        <f t="shared" ref="M737" si="842">IF(N737="ICMS 00 - Tributada Integralmente",1,IF(N737="ICMS 90 - Outras",11,IF(N737="ICMS 60 - Cobrado anteriormente por substituição tributária",9,IF(N737="ICMS 41 - Não tributada",6,IF(N737="ICMS 50 - Suspensão",7,)))))</f>
        <v>0</v>
      </c>
      <c r="N737" s="1" t="str">
        <f t="shared" si="806"/>
        <v>5.102</v>
      </c>
      <c r="O737" s="1" t="str">
        <f t="shared" si="795"/>
        <v>6.102</v>
      </c>
      <c r="P737">
        <f t="shared" si="807"/>
        <v>0</v>
      </c>
      <c r="Q737">
        <f t="shared" si="807"/>
        <v>0</v>
      </c>
      <c r="R737">
        <f t="shared" si="808"/>
        <v>1822</v>
      </c>
      <c r="U737">
        <f t="shared" si="809"/>
        <v>0</v>
      </c>
      <c r="V737">
        <v>8</v>
      </c>
      <c r="W737">
        <f t="shared" si="810"/>
        <v>0</v>
      </c>
      <c r="Y737">
        <f t="shared" si="811"/>
        <v>0</v>
      </c>
      <c r="Z737">
        <f t="shared" si="811"/>
        <v>0</v>
      </c>
    </row>
    <row r="738" spans="1:26" x14ac:dyDescent="0.25">
      <c r="A738" t="s">
        <v>762</v>
      </c>
      <c r="B738">
        <f t="shared" si="803"/>
        <v>0</v>
      </c>
      <c r="C738" t="s">
        <v>929</v>
      </c>
      <c r="D738" s="1" t="s">
        <v>6</v>
      </c>
      <c r="E738">
        <f t="shared" si="804"/>
        <v>0</v>
      </c>
      <c r="F738">
        <v>11</v>
      </c>
      <c r="G738" s="1">
        <v>1</v>
      </c>
      <c r="H738" s="1">
        <v>1</v>
      </c>
      <c r="I738">
        <v>34</v>
      </c>
      <c r="J738" s="1">
        <v>11</v>
      </c>
      <c r="K738" s="1">
        <v>2</v>
      </c>
      <c r="L738">
        <v>73181600</v>
      </c>
      <c r="M738">
        <f t="shared" ref="M738" si="843">IF(N738="ICMS 00 - Tributada Integralmente",1,IF(N738="ICMS 90 - Outras",11,IF(N738="ICMS 60 - Cobrado anteriormente por substituição tributária",9,IF(N738="ICMS 41 - Não tributada",6,IF(N738="ICMS 50 - Suspensão",7,)))))</f>
        <v>0</v>
      </c>
      <c r="N738" s="1" t="str">
        <f t="shared" si="806"/>
        <v>5.102</v>
      </c>
      <c r="O738" s="1" t="str">
        <f t="shared" si="795"/>
        <v>6.102</v>
      </c>
      <c r="P738">
        <f t="shared" si="807"/>
        <v>0</v>
      </c>
      <c r="Q738">
        <f t="shared" si="807"/>
        <v>0</v>
      </c>
      <c r="R738">
        <f t="shared" si="808"/>
        <v>1822</v>
      </c>
      <c r="U738">
        <f t="shared" si="809"/>
        <v>0</v>
      </c>
      <c r="V738">
        <v>80</v>
      </c>
      <c r="W738">
        <f t="shared" si="810"/>
        <v>0</v>
      </c>
      <c r="Y738">
        <f t="shared" si="811"/>
        <v>0</v>
      </c>
      <c r="Z738">
        <f t="shared" si="811"/>
        <v>0</v>
      </c>
    </row>
    <row r="739" spans="1:26" x14ac:dyDescent="0.25">
      <c r="A739" t="s">
        <v>763</v>
      </c>
      <c r="B739">
        <f t="shared" si="803"/>
        <v>0</v>
      </c>
      <c r="C739" t="s">
        <v>1352</v>
      </c>
      <c r="D739" s="1" t="s">
        <v>6</v>
      </c>
      <c r="E739">
        <f t="shared" si="804"/>
        <v>0</v>
      </c>
      <c r="F739">
        <v>11</v>
      </c>
      <c r="G739" s="1">
        <v>1</v>
      </c>
      <c r="H739" s="1">
        <v>1</v>
      </c>
      <c r="I739">
        <v>34</v>
      </c>
      <c r="J739" s="1">
        <v>11</v>
      </c>
      <c r="K739" s="1">
        <v>2</v>
      </c>
      <c r="L739">
        <v>73181600</v>
      </c>
      <c r="M739">
        <f t="shared" ref="M739" si="844">IF(N739="ICMS 00 - Tributada Integralmente",1,IF(N739="ICMS 90 - Outras",11,IF(N739="ICMS 60 - Cobrado anteriormente por substituição tributária",9,IF(N739="ICMS 41 - Não tributada",6,IF(N739="ICMS 50 - Suspensão",7,)))))</f>
        <v>0</v>
      </c>
      <c r="N739" s="1" t="str">
        <f t="shared" si="806"/>
        <v>5.102</v>
      </c>
      <c r="O739" s="1" t="str">
        <f t="shared" si="795"/>
        <v>6.102</v>
      </c>
      <c r="P739">
        <f t="shared" si="807"/>
        <v>0</v>
      </c>
      <c r="Q739">
        <f t="shared" si="807"/>
        <v>0</v>
      </c>
      <c r="R739">
        <f t="shared" si="808"/>
        <v>1822</v>
      </c>
      <c r="U739">
        <f t="shared" si="809"/>
        <v>0</v>
      </c>
      <c r="V739">
        <v>81</v>
      </c>
      <c r="W739">
        <f t="shared" si="810"/>
        <v>0</v>
      </c>
      <c r="Y739">
        <f t="shared" si="811"/>
        <v>0</v>
      </c>
      <c r="Z739">
        <f t="shared" si="811"/>
        <v>0</v>
      </c>
    </row>
    <row r="740" spans="1:26" x14ac:dyDescent="0.25">
      <c r="A740" t="s">
        <v>764</v>
      </c>
      <c r="B740">
        <f t="shared" si="803"/>
        <v>0</v>
      </c>
      <c r="C740" t="s">
        <v>929</v>
      </c>
      <c r="D740" s="1" t="s">
        <v>6</v>
      </c>
      <c r="E740">
        <f t="shared" si="804"/>
        <v>0</v>
      </c>
      <c r="F740">
        <v>11</v>
      </c>
      <c r="G740" s="1">
        <v>1</v>
      </c>
      <c r="H740" s="1">
        <v>1</v>
      </c>
      <c r="I740">
        <v>34</v>
      </c>
      <c r="J740" s="1">
        <v>11</v>
      </c>
      <c r="K740" s="1">
        <v>2</v>
      </c>
      <c r="L740">
        <v>73269090</v>
      </c>
      <c r="M740">
        <f t="shared" ref="M740" si="845">IF(N740="ICMS 00 - Tributada Integralmente",1,IF(N740="ICMS 90 - Outras",11,IF(N740="ICMS 60 - Cobrado anteriormente por substituição tributária",9,IF(N740="ICMS 41 - Não tributada",6,IF(N740="ICMS 50 - Suspensão",7,)))))</f>
        <v>0</v>
      </c>
      <c r="N740" s="1" t="str">
        <f t="shared" si="806"/>
        <v>5.102</v>
      </c>
      <c r="O740" s="1" t="str">
        <f t="shared" si="795"/>
        <v>6.102</v>
      </c>
      <c r="P740">
        <f t="shared" si="807"/>
        <v>0</v>
      </c>
      <c r="Q740">
        <f t="shared" si="807"/>
        <v>0</v>
      </c>
      <c r="R740">
        <f t="shared" si="808"/>
        <v>1822</v>
      </c>
      <c r="U740">
        <f t="shared" si="809"/>
        <v>0</v>
      </c>
      <c r="V740">
        <v>82</v>
      </c>
      <c r="W740">
        <f t="shared" si="810"/>
        <v>0</v>
      </c>
      <c r="Y740">
        <f t="shared" si="811"/>
        <v>0</v>
      </c>
      <c r="Z740">
        <f t="shared" si="811"/>
        <v>0</v>
      </c>
    </row>
    <row r="741" spans="1:26" x14ac:dyDescent="0.25">
      <c r="A741" t="s">
        <v>765</v>
      </c>
      <c r="B741">
        <f t="shared" si="803"/>
        <v>0</v>
      </c>
      <c r="C741" t="s">
        <v>1353</v>
      </c>
      <c r="D741" s="1" t="s">
        <v>6</v>
      </c>
      <c r="E741">
        <f t="shared" si="804"/>
        <v>0</v>
      </c>
      <c r="F741">
        <v>11</v>
      </c>
      <c r="G741" s="1">
        <v>1</v>
      </c>
      <c r="H741" s="1">
        <v>1</v>
      </c>
      <c r="I741">
        <v>34</v>
      </c>
      <c r="J741" s="1">
        <v>11</v>
      </c>
      <c r="K741" s="1">
        <v>2</v>
      </c>
      <c r="L741">
        <v>73269090</v>
      </c>
      <c r="M741">
        <f t="shared" ref="M741" si="846">IF(N741="ICMS 00 - Tributada Integralmente",1,IF(N741="ICMS 90 - Outras",11,IF(N741="ICMS 60 - Cobrado anteriormente por substituição tributária",9,IF(N741="ICMS 41 - Não tributada",6,IF(N741="ICMS 50 - Suspensão",7,)))))</f>
        <v>0</v>
      </c>
      <c r="N741" s="1" t="str">
        <f t="shared" si="806"/>
        <v>5.102</v>
      </c>
      <c r="O741" s="1" t="str">
        <f t="shared" si="795"/>
        <v>6.102</v>
      </c>
      <c r="P741">
        <f t="shared" si="807"/>
        <v>0</v>
      </c>
      <c r="Q741">
        <f t="shared" si="807"/>
        <v>0</v>
      </c>
      <c r="R741">
        <f t="shared" si="808"/>
        <v>1822</v>
      </c>
      <c r="U741">
        <f t="shared" si="809"/>
        <v>0</v>
      </c>
      <c r="V741">
        <v>83</v>
      </c>
      <c r="W741">
        <f t="shared" si="810"/>
        <v>0</v>
      </c>
      <c r="Y741">
        <f t="shared" si="811"/>
        <v>0</v>
      </c>
      <c r="Z741">
        <f t="shared" si="811"/>
        <v>0</v>
      </c>
    </row>
    <row r="742" spans="1:26" x14ac:dyDescent="0.25">
      <c r="A742" t="s">
        <v>766</v>
      </c>
      <c r="B742">
        <f t="shared" si="803"/>
        <v>0</v>
      </c>
      <c r="C742" t="s">
        <v>822</v>
      </c>
      <c r="D742" s="1" t="s">
        <v>6</v>
      </c>
      <c r="E742">
        <f t="shared" si="804"/>
        <v>0</v>
      </c>
      <c r="F742">
        <v>11</v>
      </c>
      <c r="G742" s="1">
        <v>1</v>
      </c>
      <c r="H742" s="1">
        <v>1</v>
      </c>
      <c r="I742">
        <v>34</v>
      </c>
      <c r="J742" s="1">
        <v>11</v>
      </c>
      <c r="K742" s="1">
        <v>2</v>
      </c>
      <c r="L742">
        <v>73121090</v>
      </c>
      <c r="M742">
        <f t="shared" ref="M742" si="847">IF(N742="ICMS 00 - Tributada Integralmente",1,IF(N742="ICMS 90 - Outras",11,IF(N742="ICMS 60 - Cobrado anteriormente por substituição tributária",9,IF(N742="ICMS 41 - Não tributada",6,IF(N742="ICMS 50 - Suspensão",7,)))))</f>
        <v>0</v>
      </c>
      <c r="N742" s="1" t="str">
        <f t="shared" si="806"/>
        <v>5.102</v>
      </c>
      <c r="O742" s="1" t="str">
        <f t="shared" si="795"/>
        <v>6.102</v>
      </c>
      <c r="P742">
        <f t="shared" si="807"/>
        <v>0</v>
      </c>
      <c r="Q742">
        <f t="shared" si="807"/>
        <v>0</v>
      </c>
      <c r="R742">
        <f t="shared" si="808"/>
        <v>1822</v>
      </c>
      <c r="U742">
        <f t="shared" si="809"/>
        <v>0</v>
      </c>
      <c r="V742">
        <v>84</v>
      </c>
      <c r="W742">
        <f t="shared" si="810"/>
        <v>0</v>
      </c>
      <c r="Y742">
        <f t="shared" si="811"/>
        <v>0</v>
      </c>
      <c r="Z742">
        <f t="shared" si="811"/>
        <v>0</v>
      </c>
    </row>
    <row r="743" spans="1:26" x14ac:dyDescent="0.25">
      <c r="A743" t="s">
        <v>767</v>
      </c>
      <c r="B743">
        <f t="shared" si="803"/>
        <v>0</v>
      </c>
      <c r="C743" t="s">
        <v>1354</v>
      </c>
      <c r="D743" s="1" t="s">
        <v>6</v>
      </c>
      <c r="E743">
        <f t="shared" si="804"/>
        <v>0</v>
      </c>
      <c r="F743">
        <v>11</v>
      </c>
      <c r="G743" s="1">
        <v>1</v>
      </c>
      <c r="H743" s="1">
        <v>1</v>
      </c>
      <c r="I743">
        <v>34</v>
      </c>
      <c r="J743" s="1">
        <v>11</v>
      </c>
      <c r="K743" s="1">
        <v>2</v>
      </c>
      <c r="L743">
        <v>73121090</v>
      </c>
      <c r="M743">
        <f t="shared" ref="M743" si="848">IF(N743="ICMS 00 - Tributada Integralmente",1,IF(N743="ICMS 90 - Outras",11,IF(N743="ICMS 60 - Cobrado anteriormente por substituição tributária",9,IF(N743="ICMS 41 - Não tributada",6,IF(N743="ICMS 50 - Suspensão",7,)))))</f>
        <v>0</v>
      </c>
      <c r="N743" s="1" t="str">
        <f t="shared" si="806"/>
        <v>5.102</v>
      </c>
      <c r="O743" s="1" t="str">
        <f t="shared" si="795"/>
        <v>6.102</v>
      </c>
      <c r="P743">
        <f t="shared" si="807"/>
        <v>0</v>
      </c>
      <c r="Q743">
        <f t="shared" si="807"/>
        <v>0</v>
      </c>
      <c r="R743">
        <f t="shared" si="808"/>
        <v>1822</v>
      </c>
      <c r="U743">
        <f t="shared" si="809"/>
        <v>0</v>
      </c>
      <c r="V743">
        <v>85</v>
      </c>
      <c r="W743">
        <f t="shared" si="810"/>
        <v>0</v>
      </c>
      <c r="Y743">
        <f t="shared" si="811"/>
        <v>0</v>
      </c>
      <c r="Z743">
        <f t="shared" si="811"/>
        <v>0</v>
      </c>
    </row>
    <row r="744" spans="1:26" x14ac:dyDescent="0.25">
      <c r="A744" t="s">
        <v>768</v>
      </c>
      <c r="B744">
        <f t="shared" si="803"/>
        <v>0</v>
      </c>
      <c r="C744" t="s">
        <v>1355</v>
      </c>
      <c r="D744" s="1" t="s">
        <v>6</v>
      </c>
      <c r="E744">
        <f t="shared" si="804"/>
        <v>0</v>
      </c>
      <c r="F744">
        <v>11</v>
      </c>
      <c r="G744" s="1">
        <v>1</v>
      </c>
      <c r="H744" s="1">
        <v>1</v>
      </c>
      <c r="I744">
        <v>34</v>
      </c>
      <c r="J744" s="1">
        <v>11</v>
      </c>
      <c r="K744" s="1">
        <v>2</v>
      </c>
      <c r="L744">
        <v>73121090</v>
      </c>
      <c r="M744">
        <f t="shared" ref="M744" si="849">IF(N744="ICMS 00 - Tributada Integralmente",1,IF(N744="ICMS 90 - Outras",11,IF(N744="ICMS 60 - Cobrado anteriormente por substituição tributária",9,IF(N744="ICMS 41 - Não tributada",6,IF(N744="ICMS 50 - Suspensão",7,)))))</f>
        <v>0</v>
      </c>
      <c r="N744" s="1" t="str">
        <f t="shared" si="806"/>
        <v>5.102</v>
      </c>
      <c r="O744" s="1" t="str">
        <f t="shared" si="795"/>
        <v>6.102</v>
      </c>
      <c r="P744">
        <f t="shared" si="807"/>
        <v>0</v>
      </c>
      <c r="Q744">
        <f t="shared" si="807"/>
        <v>0</v>
      </c>
      <c r="R744">
        <f t="shared" si="808"/>
        <v>1822</v>
      </c>
      <c r="U744">
        <f t="shared" si="809"/>
        <v>0</v>
      </c>
      <c r="V744">
        <v>86</v>
      </c>
      <c r="W744">
        <f t="shared" si="810"/>
        <v>0</v>
      </c>
      <c r="Y744">
        <f t="shared" si="811"/>
        <v>0</v>
      </c>
      <c r="Z744">
        <f t="shared" si="811"/>
        <v>0</v>
      </c>
    </row>
    <row r="745" spans="1:26" x14ac:dyDescent="0.25">
      <c r="A745" t="s">
        <v>769</v>
      </c>
      <c r="B745">
        <f t="shared" si="803"/>
        <v>0</v>
      </c>
      <c r="C745" t="s">
        <v>1356</v>
      </c>
      <c r="D745" s="1" t="s">
        <v>6</v>
      </c>
      <c r="E745">
        <f t="shared" si="804"/>
        <v>0</v>
      </c>
      <c r="F745">
        <v>11</v>
      </c>
      <c r="G745" s="1">
        <v>1</v>
      </c>
      <c r="H745" s="1">
        <v>1</v>
      </c>
      <c r="I745">
        <v>34</v>
      </c>
      <c r="J745" s="1">
        <v>11</v>
      </c>
      <c r="K745" s="1">
        <v>2</v>
      </c>
      <c r="L745">
        <v>73121090</v>
      </c>
      <c r="M745">
        <f t="shared" ref="M745" si="850">IF(N745="ICMS 00 - Tributada Integralmente",1,IF(N745="ICMS 90 - Outras",11,IF(N745="ICMS 60 - Cobrado anteriormente por substituição tributária",9,IF(N745="ICMS 41 - Não tributada",6,IF(N745="ICMS 50 - Suspensão",7,)))))</f>
        <v>0</v>
      </c>
      <c r="N745" s="1" t="str">
        <f t="shared" si="806"/>
        <v>5.102</v>
      </c>
      <c r="O745" s="1" t="str">
        <f t="shared" si="795"/>
        <v>6.102</v>
      </c>
      <c r="P745">
        <f t="shared" si="807"/>
        <v>0</v>
      </c>
      <c r="Q745">
        <f t="shared" si="807"/>
        <v>0</v>
      </c>
      <c r="R745">
        <f t="shared" si="808"/>
        <v>1822</v>
      </c>
      <c r="U745">
        <f t="shared" si="809"/>
        <v>0</v>
      </c>
      <c r="V745">
        <v>87</v>
      </c>
      <c r="W745">
        <f t="shared" si="810"/>
        <v>0</v>
      </c>
      <c r="Y745">
        <f t="shared" si="811"/>
        <v>0</v>
      </c>
      <c r="Z745">
        <f t="shared" si="811"/>
        <v>0</v>
      </c>
    </row>
    <row r="746" spans="1:26" x14ac:dyDescent="0.25">
      <c r="A746" t="s">
        <v>770</v>
      </c>
      <c r="B746">
        <f t="shared" si="803"/>
        <v>0</v>
      </c>
      <c r="C746" t="s">
        <v>1357</v>
      </c>
      <c r="D746" s="1" t="s">
        <v>6</v>
      </c>
      <c r="E746">
        <f t="shared" si="804"/>
        <v>0</v>
      </c>
      <c r="F746">
        <v>1</v>
      </c>
      <c r="G746" s="1">
        <v>1</v>
      </c>
      <c r="H746" s="1">
        <v>1</v>
      </c>
      <c r="I746">
        <v>34</v>
      </c>
      <c r="J746" s="1">
        <v>11</v>
      </c>
      <c r="K746" s="1">
        <v>2</v>
      </c>
      <c r="L746">
        <v>73121090</v>
      </c>
      <c r="M746">
        <f t="shared" ref="M746" si="851">IF(N746="ICMS 00 - Tributada Integralmente",1,IF(N746="ICMS 90 - Outras",11,IF(N746="ICMS 60 - Cobrado anteriormente por substituição tributária",9,IF(N746="ICMS 41 - Não tributada",6,IF(N746="ICMS 50 - Suspensão",7,)))))</f>
        <v>0</v>
      </c>
      <c r="N746" s="1" t="str">
        <f t="shared" si="806"/>
        <v>5.102</v>
      </c>
      <c r="O746" s="1" t="str">
        <f t="shared" si="795"/>
        <v>6.102</v>
      </c>
      <c r="P746">
        <f t="shared" si="807"/>
        <v>0</v>
      </c>
      <c r="Q746">
        <f t="shared" si="807"/>
        <v>0</v>
      </c>
      <c r="R746">
        <f t="shared" si="808"/>
        <v>1822</v>
      </c>
      <c r="U746">
        <f t="shared" si="809"/>
        <v>0</v>
      </c>
      <c r="V746">
        <v>88</v>
      </c>
      <c r="W746">
        <f t="shared" si="810"/>
        <v>0</v>
      </c>
      <c r="Y746">
        <f t="shared" si="811"/>
        <v>0</v>
      </c>
      <c r="Z746">
        <f t="shared" si="811"/>
        <v>0</v>
      </c>
    </row>
    <row r="747" spans="1:26" x14ac:dyDescent="0.25">
      <c r="A747" t="s">
        <v>771</v>
      </c>
      <c r="B747">
        <f t="shared" si="803"/>
        <v>0</v>
      </c>
      <c r="C747">
        <v>17</v>
      </c>
      <c r="D747" s="1" t="s">
        <v>6</v>
      </c>
      <c r="E747">
        <f t="shared" si="804"/>
        <v>0</v>
      </c>
      <c r="F747">
        <v>1</v>
      </c>
      <c r="G747" s="1">
        <v>1</v>
      </c>
      <c r="H747" s="1">
        <v>1</v>
      </c>
      <c r="I747">
        <v>34</v>
      </c>
      <c r="J747" s="1">
        <v>11</v>
      </c>
      <c r="K747" s="1">
        <v>2</v>
      </c>
      <c r="L747">
        <v>73269090</v>
      </c>
      <c r="M747">
        <f t="shared" ref="M747" si="852">IF(N747="ICMS 00 - Tributada Integralmente",1,IF(N747="ICMS 90 - Outras",11,IF(N747="ICMS 60 - Cobrado anteriormente por substituição tributária",9,IF(N747="ICMS 41 - Não tributada",6,IF(N747="ICMS 50 - Suspensão",7,)))))</f>
        <v>0</v>
      </c>
      <c r="N747" s="1" t="str">
        <f t="shared" si="806"/>
        <v>5.102</v>
      </c>
      <c r="O747" s="1" t="str">
        <f t="shared" si="795"/>
        <v>6.102</v>
      </c>
      <c r="P747">
        <f t="shared" si="807"/>
        <v>0</v>
      </c>
      <c r="Q747">
        <f t="shared" si="807"/>
        <v>0</v>
      </c>
      <c r="R747">
        <f t="shared" si="808"/>
        <v>1822</v>
      </c>
      <c r="U747">
        <f t="shared" si="809"/>
        <v>0</v>
      </c>
      <c r="V747">
        <v>89</v>
      </c>
      <c r="W747">
        <f t="shared" si="810"/>
        <v>0</v>
      </c>
      <c r="Y747">
        <f t="shared" si="811"/>
        <v>0</v>
      </c>
      <c r="Z747">
        <f t="shared" si="811"/>
        <v>0</v>
      </c>
    </row>
    <row r="748" spans="1:26" x14ac:dyDescent="0.25">
      <c r="A748" t="s">
        <v>772</v>
      </c>
      <c r="B748">
        <f t="shared" si="803"/>
        <v>0</v>
      </c>
      <c r="C748">
        <v>6</v>
      </c>
      <c r="D748" s="1" t="s">
        <v>6</v>
      </c>
      <c r="E748">
        <f t="shared" si="804"/>
        <v>0</v>
      </c>
      <c r="F748">
        <v>11</v>
      </c>
      <c r="G748" s="1">
        <v>1</v>
      </c>
      <c r="H748" s="1">
        <v>1</v>
      </c>
      <c r="I748">
        <v>34</v>
      </c>
      <c r="J748" s="1">
        <v>11</v>
      </c>
      <c r="K748" s="1">
        <v>2</v>
      </c>
      <c r="L748">
        <v>73121090</v>
      </c>
      <c r="M748">
        <f t="shared" ref="M748" si="853">IF(N748="ICMS 00 - Tributada Integralmente",1,IF(N748="ICMS 90 - Outras",11,IF(N748="ICMS 60 - Cobrado anteriormente por substituição tributária",9,IF(N748="ICMS 41 - Não tributada",6,IF(N748="ICMS 50 - Suspensão",7,)))))</f>
        <v>0</v>
      </c>
      <c r="N748" s="1" t="str">
        <f t="shared" si="806"/>
        <v>5.102</v>
      </c>
      <c r="O748" s="1" t="str">
        <f t="shared" si="795"/>
        <v>6.102</v>
      </c>
      <c r="P748">
        <f t="shared" si="807"/>
        <v>0</v>
      </c>
      <c r="Q748">
        <f t="shared" si="807"/>
        <v>0</v>
      </c>
      <c r="R748">
        <f t="shared" si="808"/>
        <v>1822</v>
      </c>
      <c r="U748">
        <f t="shared" si="809"/>
        <v>0</v>
      </c>
      <c r="V748">
        <v>9</v>
      </c>
      <c r="W748">
        <f t="shared" si="810"/>
        <v>0</v>
      </c>
      <c r="Y748">
        <f t="shared" si="811"/>
        <v>0</v>
      </c>
      <c r="Z748">
        <f t="shared" si="811"/>
        <v>0</v>
      </c>
    </row>
    <row r="749" spans="1:26" x14ac:dyDescent="0.25">
      <c r="A749" t="s">
        <v>773</v>
      </c>
      <c r="B749">
        <f t="shared" si="803"/>
        <v>0</v>
      </c>
      <c r="C749" t="s">
        <v>1358</v>
      </c>
      <c r="D749" s="1" t="s">
        <v>6</v>
      </c>
      <c r="E749">
        <f t="shared" si="804"/>
        <v>0</v>
      </c>
      <c r="F749">
        <v>5</v>
      </c>
      <c r="G749" s="1">
        <v>1</v>
      </c>
      <c r="H749" s="1">
        <v>1</v>
      </c>
      <c r="I749">
        <v>34</v>
      </c>
      <c r="J749" s="1">
        <v>11</v>
      </c>
      <c r="K749" s="1">
        <v>8</v>
      </c>
      <c r="L749">
        <v>73121090</v>
      </c>
      <c r="M749">
        <f t="shared" ref="M749" si="854">IF(N749="ICMS 00 - Tributada Integralmente",1,IF(N749="ICMS 90 - Outras",11,IF(N749="ICMS 60 - Cobrado anteriormente por substituição tributária",9,IF(N749="ICMS 41 - Não tributada",6,IF(N749="ICMS 50 - Suspensão",7,)))))</f>
        <v>0</v>
      </c>
      <c r="N749" s="1" t="str">
        <f t="shared" si="806"/>
        <v>5.102</v>
      </c>
      <c r="O749" s="1" t="str">
        <f t="shared" si="795"/>
        <v>6.102</v>
      </c>
      <c r="P749">
        <f t="shared" si="807"/>
        <v>0</v>
      </c>
      <c r="Q749">
        <f t="shared" si="807"/>
        <v>0</v>
      </c>
      <c r="R749">
        <f t="shared" si="808"/>
        <v>1822</v>
      </c>
      <c r="U749">
        <f t="shared" si="809"/>
        <v>0</v>
      </c>
      <c r="V749">
        <v>90</v>
      </c>
      <c r="W749">
        <f t="shared" si="810"/>
        <v>0</v>
      </c>
      <c r="Y749">
        <f t="shared" si="811"/>
        <v>0</v>
      </c>
      <c r="Z749">
        <f t="shared" si="811"/>
        <v>0</v>
      </c>
    </row>
    <row r="750" spans="1:26" x14ac:dyDescent="0.25">
      <c r="A750" t="s">
        <v>774</v>
      </c>
      <c r="B750">
        <f t="shared" si="803"/>
        <v>0</v>
      </c>
      <c r="C750" s="5">
        <v>119378</v>
      </c>
      <c r="D750" s="1" t="s">
        <v>6</v>
      </c>
      <c r="E750">
        <f t="shared" si="804"/>
        <v>0</v>
      </c>
      <c r="F750">
        <v>11</v>
      </c>
      <c r="G750" s="1">
        <v>1</v>
      </c>
      <c r="H750" s="1">
        <v>1</v>
      </c>
      <c r="I750">
        <v>34</v>
      </c>
      <c r="J750" s="1">
        <v>11</v>
      </c>
      <c r="K750" s="1">
        <v>2</v>
      </c>
      <c r="L750">
        <v>73121090</v>
      </c>
      <c r="M750">
        <f t="shared" ref="M750" si="855">IF(N750="ICMS 00 - Tributada Integralmente",1,IF(N750="ICMS 90 - Outras",11,IF(N750="ICMS 60 - Cobrado anteriormente por substituição tributária",9,IF(N750="ICMS 41 - Não tributada",6,IF(N750="ICMS 50 - Suspensão",7,)))))</f>
        <v>0</v>
      </c>
      <c r="N750" s="1" t="str">
        <f t="shared" si="806"/>
        <v>5.102</v>
      </c>
      <c r="O750" s="1" t="str">
        <f t="shared" si="795"/>
        <v>6.102</v>
      </c>
      <c r="P750">
        <f t="shared" si="807"/>
        <v>0</v>
      </c>
      <c r="Q750">
        <f t="shared" si="807"/>
        <v>0</v>
      </c>
      <c r="R750">
        <f t="shared" si="808"/>
        <v>1822</v>
      </c>
      <c r="U750">
        <f t="shared" si="809"/>
        <v>0</v>
      </c>
      <c r="V750">
        <v>91</v>
      </c>
      <c r="W750">
        <f t="shared" si="810"/>
        <v>0</v>
      </c>
      <c r="Y750">
        <f t="shared" si="811"/>
        <v>0</v>
      </c>
      <c r="Z750">
        <f t="shared" si="811"/>
        <v>0</v>
      </c>
    </row>
    <row r="751" spans="1:26" x14ac:dyDescent="0.25">
      <c r="A751" t="s">
        <v>775</v>
      </c>
      <c r="B751">
        <f t="shared" si="803"/>
        <v>0</v>
      </c>
      <c r="C751">
        <v>1464</v>
      </c>
      <c r="D751" s="1" t="s">
        <v>6</v>
      </c>
      <c r="E751">
        <f t="shared" si="804"/>
        <v>0</v>
      </c>
      <c r="F751">
        <v>11</v>
      </c>
      <c r="G751" s="1">
        <v>1</v>
      </c>
      <c r="H751" s="1">
        <v>1</v>
      </c>
      <c r="I751">
        <v>34</v>
      </c>
      <c r="J751" s="1">
        <v>11</v>
      </c>
      <c r="K751" s="1">
        <v>2</v>
      </c>
      <c r="L751">
        <v>73121090</v>
      </c>
      <c r="M751">
        <f t="shared" ref="M751" si="856">IF(N751="ICMS 00 - Tributada Integralmente",1,IF(N751="ICMS 90 - Outras",11,IF(N751="ICMS 60 - Cobrado anteriormente por substituição tributária",9,IF(N751="ICMS 41 - Não tributada",6,IF(N751="ICMS 50 - Suspensão",7,)))))</f>
        <v>0</v>
      </c>
      <c r="N751" s="1" t="str">
        <f t="shared" si="806"/>
        <v>5.102</v>
      </c>
      <c r="O751" s="1" t="str">
        <f t="shared" si="795"/>
        <v>6.102</v>
      </c>
      <c r="P751">
        <f t="shared" si="807"/>
        <v>0</v>
      </c>
      <c r="Q751">
        <f t="shared" si="807"/>
        <v>0</v>
      </c>
      <c r="R751">
        <f t="shared" si="808"/>
        <v>1822</v>
      </c>
      <c r="U751">
        <f t="shared" si="809"/>
        <v>0</v>
      </c>
      <c r="V751">
        <v>92</v>
      </c>
      <c r="W751">
        <f t="shared" si="810"/>
        <v>0</v>
      </c>
      <c r="Y751">
        <f t="shared" si="811"/>
        <v>0</v>
      </c>
      <c r="Z751">
        <f t="shared" si="811"/>
        <v>0</v>
      </c>
    </row>
    <row r="752" spans="1:26" x14ac:dyDescent="0.25">
      <c r="A752" t="s">
        <v>776</v>
      </c>
      <c r="B752">
        <f t="shared" si="803"/>
        <v>0</v>
      </c>
      <c r="C752" t="s">
        <v>1359</v>
      </c>
      <c r="D752" s="1" t="s">
        <v>6</v>
      </c>
      <c r="E752">
        <f t="shared" si="804"/>
        <v>0</v>
      </c>
      <c r="F752">
        <v>11</v>
      </c>
      <c r="G752" s="1">
        <v>1</v>
      </c>
      <c r="H752" s="1">
        <v>1</v>
      </c>
      <c r="I752">
        <v>34</v>
      </c>
      <c r="J752" s="1">
        <v>11</v>
      </c>
      <c r="K752" s="1">
        <v>2</v>
      </c>
      <c r="L752">
        <v>63079090</v>
      </c>
      <c r="M752">
        <f t="shared" ref="M752" si="857">IF(N752="ICMS 00 - Tributada Integralmente",1,IF(N752="ICMS 90 - Outras",11,IF(N752="ICMS 60 - Cobrado anteriormente por substituição tributária",9,IF(N752="ICMS 41 - Não tributada",6,IF(N752="ICMS 50 - Suspensão",7,)))))</f>
        <v>0</v>
      </c>
      <c r="N752" s="1" t="str">
        <f t="shared" si="806"/>
        <v>5.102</v>
      </c>
      <c r="O752" s="1" t="str">
        <f t="shared" si="795"/>
        <v>6.102</v>
      </c>
      <c r="P752">
        <f t="shared" si="807"/>
        <v>0</v>
      </c>
      <c r="Q752">
        <f t="shared" si="807"/>
        <v>0</v>
      </c>
      <c r="R752">
        <f t="shared" si="808"/>
        <v>1822</v>
      </c>
      <c r="U752">
        <f t="shared" si="809"/>
        <v>0</v>
      </c>
      <c r="V752">
        <v>93</v>
      </c>
      <c r="W752">
        <f t="shared" si="810"/>
        <v>0</v>
      </c>
      <c r="Y752">
        <f t="shared" si="811"/>
        <v>0</v>
      </c>
      <c r="Z752">
        <f t="shared" si="811"/>
        <v>0</v>
      </c>
    </row>
    <row r="753" spans="1:26" x14ac:dyDescent="0.25">
      <c r="A753" t="s">
        <v>777</v>
      </c>
      <c r="B753">
        <f t="shared" si="803"/>
        <v>0</v>
      </c>
      <c r="C753" t="s">
        <v>1360</v>
      </c>
      <c r="D753" s="1" t="s">
        <v>6</v>
      </c>
      <c r="E753">
        <f t="shared" si="804"/>
        <v>0</v>
      </c>
      <c r="F753">
        <v>11</v>
      </c>
      <c r="G753" s="1">
        <v>1</v>
      </c>
      <c r="H753" s="1">
        <v>1</v>
      </c>
      <c r="I753">
        <v>34</v>
      </c>
      <c r="J753" s="1">
        <v>11</v>
      </c>
      <c r="K753" s="1">
        <v>2</v>
      </c>
      <c r="L753">
        <v>73269090</v>
      </c>
      <c r="M753">
        <f t="shared" ref="M753" si="858">IF(N753="ICMS 00 - Tributada Integralmente",1,IF(N753="ICMS 90 - Outras",11,IF(N753="ICMS 60 - Cobrado anteriormente por substituição tributária",9,IF(N753="ICMS 41 - Não tributada",6,IF(N753="ICMS 50 - Suspensão",7,)))))</f>
        <v>0</v>
      </c>
      <c r="N753" s="1" t="str">
        <f t="shared" si="806"/>
        <v>5.102</v>
      </c>
      <c r="O753" s="1" t="str">
        <f t="shared" si="795"/>
        <v>6.102</v>
      </c>
      <c r="P753">
        <f t="shared" si="807"/>
        <v>0</v>
      </c>
      <c r="Q753">
        <f t="shared" si="807"/>
        <v>0</v>
      </c>
      <c r="R753">
        <f t="shared" si="808"/>
        <v>1822</v>
      </c>
      <c r="U753">
        <f t="shared" si="809"/>
        <v>0</v>
      </c>
      <c r="V753">
        <v>94</v>
      </c>
      <c r="W753">
        <f t="shared" si="810"/>
        <v>0</v>
      </c>
      <c r="Y753">
        <f t="shared" si="811"/>
        <v>0</v>
      </c>
      <c r="Z753">
        <f t="shared" si="811"/>
        <v>0</v>
      </c>
    </row>
    <row r="754" spans="1:26" x14ac:dyDescent="0.25">
      <c r="A754" t="s">
        <v>778</v>
      </c>
      <c r="B754">
        <f t="shared" si="803"/>
        <v>0</v>
      </c>
      <c r="C754" t="s">
        <v>1361</v>
      </c>
      <c r="D754" s="1" t="s">
        <v>6</v>
      </c>
      <c r="E754">
        <f t="shared" si="804"/>
        <v>0</v>
      </c>
      <c r="F754">
        <v>11</v>
      </c>
      <c r="G754" s="1">
        <v>1</v>
      </c>
      <c r="H754" s="1">
        <v>1</v>
      </c>
      <c r="I754">
        <v>34</v>
      </c>
      <c r="J754" s="1">
        <v>11</v>
      </c>
      <c r="K754" s="1">
        <v>2</v>
      </c>
      <c r="L754">
        <v>73121090</v>
      </c>
      <c r="M754">
        <f t="shared" ref="M754" si="859">IF(N754="ICMS 00 - Tributada Integralmente",1,IF(N754="ICMS 90 - Outras",11,IF(N754="ICMS 60 - Cobrado anteriormente por substituição tributária",9,IF(N754="ICMS 41 - Não tributada",6,IF(N754="ICMS 50 - Suspensão",7,)))))</f>
        <v>0</v>
      </c>
      <c r="N754" s="1" t="str">
        <f t="shared" si="806"/>
        <v>5.102</v>
      </c>
      <c r="O754" s="1" t="str">
        <f t="shared" si="795"/>
        <v>6.102</v>
      </c>
      <c r="P754">
        <f t="shared" si="807"/>
        <v>0</v>
      </c>
      <c r="Q754">
        <f t="shared" si="807"/>
        <v>0</v>
      </c>
      <c r="R754">
        <f t="shared" si="808"/>
        <v>1822</v>
      </c>
      <c r="U754">
        <f t="shared" si="809"/>
        <v>0</v>
      </c>
      <c r="V754">
        <v>95</v>
      </c>
      <c r="W754">
        <f t="shared" si="810"/>
        <v>0</v>
      </c>
      <c r="Y754">
        <f t="shared" si="811"/>
        <v>0</v>
      </c>
      <c r="Z754">
        <f t="shared" si="811"/>
        <v>0</v>
      </c>
    </row>
    <row r="755" spans="1:26" x14ac:dyDescent="0.25">
      <c r="A755" t="s">
        <v>779</v>
      </c>
      <c r="B755">
        <f t="shared" si="803"/>
        <v>0</v>
      </c>
      <c r="C755" t="s">
        <v>1362</v>
      </c>
      <c r="D755" s="1" t="s">
        <v>6</v>
      </c>
      <c r="E755">
        <f t="shared" si="804"/>
        <v>0</v>
      </c>
      <c r="F755">
        <v>11</v>
      </c>
      <c r="G755" s="1">
        <v>1</v>
      </c>
      <c r="H755" s="1">
        <v>1</v>
      </c>
      <c r="I755">
        <v>34</v>
      </c>
      <c r="J755" s="1">
        <v>11</v>
      </c>
      <c r="K755" s="1">
        <v>2</v>
      </c>
      <c r="L755">
        <v>73121090</v>
      </c>
      <c r="M755">
        <f t="shared" ref="M755" si="860">IF(N755="ICMS 00 - Tributada Integralmente",1,IF(N755="ICMS 90 - Outras",11,IF(N755="ICMS 60 - Cobrado anteriormente por substituição tributária",9,IF(N755="ICMS 41 - Não tributada",6,IF(N755="ICMS 50 - Suspensão",7,)))))</f>
        <v>0</v>
      </c>
      <c r="N755" s="1" t="str">
        <f t="shared" si="806"/>
        <v>5.102</v>
      </c>
      <c r="O755" s="1" t="str">
        <f t="shared" si="795"/>
        <v>6.102</v>
      </c>
      <c r="P755">
        <f t="shared" si="807"/>
        <v>0</v>
      </c>
      <c r="Q755">
        <f t="shared" si="807"/>
        <v>0</v>
      </c>
      <c r="R755">
        <f t="shared" si="808"/>
        <v>1822</v>
      </c>
      <c r="U755">
        <f t="shared" si="809"/>
        <v>0</v>
      </c>
      <c r="V755">
        <v>96</v>
      </c>
      <c r="W755">
        <f t="shared" si="810"/>
        <v>0</v>
      </c>
      <c r="Y755">
        <f t="shared" si="811"/>
        <v>0</v>
      </c>
      <c r="Z755">
        <f t="shared" si="811"/>
        <v>0</v>
      </c>
    </row>
    <row r="756" spans="1:26" x14ac:dyDescent="0.25">
      <c r="A756" t="s">
        <v>780</v>
      </c>
      <c r="B756">
        <f t="shared" si="803"/>
        <v>0</v>
      </c>
      <c r="C756" t="s">
        <v>1363</v>
      </c>
      <c r="D756" s="1" t="s">
        <v>6</v>
      </c>
      <c r="E756">
        <f t="shared" si="804"/>
        <v>0</v>
      </c>
      <c r="F756">
        <v>11</v>
      </c>
      <c r="G756" s="1">
        <v>1</v>
      </c>
      <c r="H756" s="1">
        <v>1</v>
      </c>
      <c r="I756">
        <v>34</v>
      </c>
      <c r="J756" s="1">
        <v>11</v>
      </c>
      <c r="K756" s="1">
        <v>2</v>
      </c>
      <c r="L756">
        <v>73121090</v>
      </c>
      <c r="M756">
        <f t="shared" ref="M756" si="861">IF(N756="ICMS 00 - Tributada Integralmente",1,IF(N756="ICMS 90 - Outras",11,IF(N756="ICMS 60 - Cobrado anteriormente por substituição tributária",9,IF(N756="ICMS 41 - Não tributada",6,IF(N756="ICMS 50 - Suspensão",7,)))))</f>
        <v>0</v>
      </c>
      <c r="N756" s="1" t="str">
        <f t="shared" si="806"/>
        <v>5.102</v>
      </c>
      <c r="O756" s="1" t="str">
        <f t="shared" si="795"/>
        <v>6.102</v>
      </c>
      <c r="P756">
        <f t="shared" si="807"/>
        <v>0</v>
      </c>
      <c r="Q756">
        <f t="shared" si="807"/>
        <v>0</v>
      </c>
      <c r="R756">
        <f t="shared" si="808"/>
        <v>1822</v>
      </c>
      <c r="U756">
        <f t="shared" si="809"/>
        <v>0</v>
      </c>
      <c r="V756">
        <v>97</v>
      </c>
      <c r="W756">
        <f t="shared" si="810"/>
        <v>0</v>
      </c>
      <c r="Y756">
        <f t="shared" si="811"/>
        <v>0</v>
      </c>
      <c r="Z756">
        <f t="shared" si="811"/>
        <v>0</v>
      </c>
    </row>
    <row r="757" spans="1:26" x14ac:dyDescent="0.25">
      <c r="A757" t="s">
        <v>781</v>
      </c>
      <c r="B757">
        <f t="shared" si="803"/>
        <v>0</v>
      </c>
      <c r="C757" t="s">
        <v>1094</v>
      </c>
      <c r="D757" s="1" t="s">
        <v>6</v>
      </c>
      <c r="E757">
        <f t="shared" si="804"/>
        <v>0</v>
      </c>
      <c r="F757">
        <v>11</v>
      </c>
      <c r="G757" s="1">
        <v>1</v>
      </c>
      <c r="H757" s="1">
        <v>1</v>
      </c>
      <c r="I757">
        <v>34</v>
      </c>
      <c r="J757" s="1">
        <v>11</v>
      </c>
      <c r="K757" s="1">
        <v>2</v>
      </c>
      <c r="L757">
        <v>73269090</v>
      </c>
      <c r="M757">
        <f t="shared" ref="M757" si="862">IF(N757="ICMS 00 - Tributada Integralmente",1,IF(N757="ICMS 90 - Outras",11,IF(N757="ICMS 60 - Cobrado anteriormente por substituição tributária",9,IF(N757="ICMS 41 - Não tributada",6,IF(N757="ICMS 50 - Suspensão",7,)))))</f>
        <v>0</v>
      </c>
      <c r="N757" s="1" t="str">
        <f t="shared" si="806"/>
        <v>5.102</v>
      </c>
      <c r="O757" s="1" t="str">
        <f t="shared" si="795"/>
        <v>6.102</v>
      </c>
      <c r="P757">
        <f t="shared" si="807"/>
        <v>0</v>
      </c>
      <c r="Q757">
        <f t="shared" si="807"/>
        <v>0</v>
      </c>
      <c r="R757">
        <f t="shared" si="808"/>
        <v>1822</v>
      </c>
      <c r="U757">
        <f t="shared" si="809"/>
        <v>0</v>
      </c>
      <c r="V757">
        <v>98</v>
      </c>
      <c r="W757">
        <f t="shared" si="810"/>
        <v>0</v>
      </c>
      <c r="Y757">
        <f t="shared" si="811"/>
        <v>0</v>
      </c>
      <c r="Z757">
        <f t="shared" si="811"/>
        <v>0</v>
      </c>
    </row>
    <row r="758" spans="1:26" x14ac:dyDescent="0.25">
      <c r="A758" t="s">
        <v>782</v>
      </c>
      <c r="B758">
        <f t="shared" si="803"/>
        <v>0</v>
      </c>
      <c r="C758" t="s">
        <v>1364</v>
      </c>
      <c r="D758" s="1" t="s">
        <v>6</v>
      </c>
      <c r="E758">
        <f t="shared" si="804"/>
        <v>0</v>
      </c>
      <c r="F758">
        <v>1</v>
      </c>
      <c r="G758" s="1">
        <v>1</v>
      </c>
      <c r="H758" s="1">
        <v>1</v>
      </c>
      <c r="I758">
        <v>34</v>
      </c>
      <c r="J758" s="1">
        <v>11</v>
      </c>
      <c r="K758" s="1">
        <v>2</v>
      </c>
      <c r="L758">
        <v>73261900</v>
      </c>
      <c r="M758">
        <f t="shared" ref="M758" si="863">IF(N758="ICMS 00 - Tributada Integralmente",1,IF(N758="ICMS 90 - Outras",11,IF(N758="ICMS 60 - Cobrado anteriormente por substituição tributária",9,IF(N758="ICMS 41 - Não tributada",6,IF(N758="ICMS 50 - Suspensão",7,)))))</f>
        <v>0</v>
      </c>
      <c r="N758" s="1" t="str">
        <f t="shared" si="806"/>
        <v>5.102</v>
      </c>
      <c r="O758" s="1" t="str">
        <f t="shared" si="795"/>
        <v>6.102</v>
      </c>
      <c r="P758">
        <f t="shared" si="807"/>
        <v>0</v>
      </c>
      <c r="Q758">
        <f t="shared" si="807"/>
        <v>0</v>
      </c>
      <c r="R758">
        <f t="shared" si="808"/>
        <v>1822</v>
      </c>
      <c r="U758">
        <f t="shared" si="809"/>
        <v>0</v>
      </c>
      <c r="V758">
        <v>99</v>
      </c>
      <c r="W758">
        <f t="shared" si="810"/>
        <v>0</v>
      </c>
      <c r="Y758">
        <f t="shared" si="811"/>
        <v>0</v>
      </c>
      <c r="Z758">
        <f t="shared" si="811"/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PRODUTOS</vt:lpstr>
      <vt:lpstr>Banco_de_dados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2023-06-01T02:15:11Z</dcterms:created>
  <dcterms:modified xsi:type="dcterms:W3CDTF">2023-11-09T19:19:24Z</dcterms:modified>
</cp:coreProperties>
</file>